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LimitedAccess\Financial Aid\Ready Lists\2026-27\Private Loan Tool Webpage for New Admits\Protected Copies of Spreadsheets\"/>
    </mc:Choice>
  </mc:AlternateContent>
  <xr:revisionPtr revIDLastSave="0" documentId="13_ncr:1_{A89FB432-D351-4B75-923E-1FF237C2F2DE}" xr6:coauthVersionLast="47" xr6:coauthVersionMax="47" xr10:uidLastSave="{00000000-0000-0000-0000-000000000000}"/>
  <bookViews>
    <workbookView xWindow="-28920" yWindow="2070" windowWidth="29040" windowHeight="15720" xr2:uid="{45658B28-5605-435E-A5F7-738D41509D1E}"/>
  </bookViews>
  <sheets>
    <sheet name="1st year (Class of 2029) CRNA " sheetId="1" r:id="rId1"/>
    <sheet name="2nd year (Class of 2028) CRNA " sheetId="2" r:id="rId2"/>
    <sheet name="3rd year (Class of 2027) CRNA "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1" i="1" l="1"/>
  <c r="B52" i="1"/>
  <c r="B50" i="4"/>
  <c r="B28" i="1"/>
  <c r="B27" i="1"/>
  <c r="B28" i="2" l="1"/>
  <c r="E28" i="2" s="1"/>
  <c r="E28" i="1"/>
  <c r="D29" i="1"/>
  <c r="C29" i="1"/>
  <c r="E79" i="2"/>
  <c r="B28" i="4"/>
  <c r="E28" i="4" s="1"/>
  <c r="D29" i="2"/>
  <c r="C29" i="2"/>
  <c r="B27" i="4"/>
  <c r="D29" i="4"/>
  <c r="C29" i="4"/>
  <c r="B29" i="4" l="1"/>
  <c r="B41" i="4" s="1"/>
  <c r="B27" i="2" l="1"/>
  <c r="B29" i="2" s="1"/>
  <c r="B29" i="1"/>
  <c r="E24" i="2" l="1"/>
  <c r="E20" i="4" l="1"/>
  <c r="E21" i="4"/>
  <c r="E22" i="4"/>
  <c r="E23" i="4"/>
  <c r="E24" i="4"/>
  <c r="E25" i="4"/>
  <c r="E26" i="4"/>
  <c r="C27" i="4"/>
  <c r="C41" i="4" s="1"/>
  <c r="D41" i="4"/>
  <c r="D51" i="4" s="1"/>
  <c r="B95" i="4" s="1"/>
  <c r="E38" i="4"/>
  <c r="E39" i="4"/>
  <c r="B40" i="4"/>
  <c r="C40" i="4"/>
  <c r="D40" i="4"/>
  <c r="E49" i="4"/>
  <c r="C50" i="4"/>
  <c r="D50" i="4"/>
  <c r="E66" i="4"/>
  <c r="E67" i="4"/>
  <c r="E68" i="4"/>
  <c r="E69" i="4"/>
  <c r="E70" i="4"/>
  <c r="B71" i="4"/>
  <c r="C71" i="4"/>
  <c r="D71" i="4"/>
  <c r="E79" i="4"/>
  <c r="E40" i="4" l="1"/>
  <c r="E27" i="4"/>
  <c r="E29" i="4" s="1"/>
  <c r="E71" i="4"/>
  <c r="E50" i="4"/>
  <c r="C51" i="4"/>
  <c r="B94" i="4" s="1"/>
  <c r="B51" i="4"/>
  <c r="B93" i="4" s="1"/>
  <c r="E20" i="2"/>
  <c r="E21" i="2"/>
  <c r="E22" i="2"/>
  <c r="E23" i="2"/>
  <c r="E25" i="2"/>
  <c r="E26" i="2"/>
  <c r="C27" i="2"/>
  <c r="C41" i="2" s="1"/>
  <c r="C51" i="2" s="1"/>
  <c r="E38" i="2"/>
  <c r="E39" i="2"/>
  <c r="B40" i="2"/>
  <c r="C40" i="2"/>
  <c r="D40" i="2"/>
  <c r="E49" i="2"/>
  <c r="B50" i="2"/>
  <c r="C50" i="2"/>
  <c r="D50" i="2"/>
  <c r="E66" i="2"/>
  <c r="E67" i="2"/>
  <c r="E68" i="2"/>
  <c r="E69" i="2"/>
  <c r="E70" i="2"/>
  <c r="B71" i="2"/>
  <c r="C71" i="2"/>
  <c r="D71" i="2"/>
  <c r="E41" i="4" l="1"/>
  <c r="E51" i="4" s="1"/>
  <c r="B88" i="4" s="1"/>
  <c r="B94" i="2"/>
  <c r="E27" i="2"/>
  <c r="D41" i="2"/>
  <c r="D51" i="2" s="1"/>
  <c r="B95" i="2" s="1"/>
  <c r="E71" i="2"/>
  <c r="B41" i="2"/>
  <c r="B51" i="2" s="1"/>
  <c r="B93" i="2" s="1"/>
  <c r="E40" i="2"/>
  <c r="E50" i="2"/>
  <c r="C27" i="1"/>
  <c r="C42" i="1"/>
  <c r="C52" i="1"/>
  <c r="C73" i="1"/>
  <c r="D73" i="1"/>
  <c r="B73" i="1"/>
  <c r="E72" i="1"/>
  <c r="E71" i="1"/>
  <c r="E70" i="1"/>
  <c r="E69" i="1"/>
  <c r="E68" i="1"/>
  <c r="D52" i="1"/>
  <c r="E51" i="1"/>
  <c r="D42" i="1"/>
  <c r="B42" i="1"/>
  <c r="E41" i="1"/>
  <c r="E40" i="1"/>
  <c r="E39" i="1"/>
  <c r="E38" i="1"/>
  <c r="E26" i="1"/>
  <c r="E29" i="2" l="1"/>
  <c r="E41" i="2" s="1"/>
  <c r="E51" i="2" s="1"/>
  <c r="B88" i="2" s="1"/>
  <c r="D43" i="1"/>
  <c r="D53" i="1" s="1"/>
  <c r="B97" i="1" s="1"/>
  <c r="E52" i="1"/>
  <c r="C43" i="1"/>
  <c r="C53" i="1" s="1"/>
  <c r="B96" i="1" s="1"/>
  <c r="E42" i="1"/>
  <c r="E73" i="1"/>
  <c r="E21" i="1" l="1"/>
  <c r="E23" i="1"/>
  <c r="E24" i="1"/>
  <c r="E25" i="1"/>
  <c r="E22" i="1"/>
  <c r="E20" i="1"/>
  <c r="E27" i="1" l="1"/>
  <c r="B43" i="1"/>
  <c r="B53" i="1" s="1"/>
  <c r="B95" i="1" s="1"/>
  <c r="E29" i="1" l="1"/>
  <c r="E43" i="1" s="1"/>
  <c r="E53" i="1" s="1"/>
  <c r="B90" i="1" s="1"/>
</calcChain>
</file>

<file path=xl/sharedStrings.xml><?xml version="1.0" encoding="utf-8"?>
<sst xmlns="http://schemas.openxmlformats.org/spreadsheetml/2006/main" count="174" uniqueCount="55">
  <si>
    <t xml:space="preserve">Student Name: </t>
  </si>
  <si>
    <t xml:space="preserve">Student ID#:  </t>
  </si>
  <si>
    <t>Fall 2026</t>
  </si>
  <si>
    <t>Spring 2027</t>
  </si>
  <si>
    <t>Summer 2027</t>
  </si>
  <si>
    <t>Tuition</t>
  </si>
  <si>
    <t>Student Activity Fee</t>
  </si>
  <si>
    <t>Technology Fee</t>
  </si>
  <si>
    <t>Matriculation Fee</t>
  </si>
  <si>
    <t>Transcript Fee</t>
  </si>
  <si>
    <t>Student Services Fee</t>
  </si>
  <si>
    <t>Total tuition and Fees for 2026-27 academic year</t>
  </si>
  <si>
    <t>Student Health Fee</t>
  </si>
  <si>
    <t>Total Tuition and Fees (Billed items)</t>
  </si>
  <si>
    <t>Scholarship reporting for the 2026-27 Academic year</t>
  </si>
  <si>
    <t>Enrollment Deposit</t>
  </si>
  <si>
    <t>Tuition Benefits from employer</t>
  </si>
  <si>
    <t>Total Scholarship amount reported</t>
  </si>
  <si>
    <t>Total amount remaining in tuition and fees after scholarships</t>
  </si>
  <si>
    <t>Total amount of Scholarships for 2026-27 academic year</t>
  </si>
  <si>
    <t>Total of Unsubsidized loan for 2026-27 academic Year</t>
  </si>
  <si>
    <t xml:space="preserve">Federal Direct Unsubsidized Loan from financial Aid Offer </t>
  </si>
  <si>
    <t>Net disbursement after orignation fee</t>
  </si>
  <si>
    <t>Total amount remaining in tuition and fees after factoring in unsub loan</t>
  </si>
  <si>
    <t>Living Expenses for 2026-27 Academic Year</t>
  </si>
  <si>
    <t>Total Requested for Living Expenses for 2026-27</t>
  </si>
  <si>
    <t>Rent/Housing</t>
  </si>
  <si>
    <t>Food</t>
  </si>
  <si>
    <t>Transportation</t>
  </si>
  <si>
    <t>Books</t>
  </si>
  <si>
    <t>Personal Cost</t>
  </si>
  <si>
    <t>Total Living Expenses Requested</t>
  </si>
  <si>
    <t>Unsubsidized Loan for the 2026-27 Academic year</t>
  </si>
  <si>
    <t>Clinical Travel Request</t>
  </si>
  <si>
    <t>Amount requested for Travel</t>
  </si>
  <si>
    <t xml:space="preserve">Total Amount to request from your Private Lender for 2026-27 academic year </t>
  </si>
  <si>
    <t>Disbursement breakdown per semester of your loan request</t>
  </si>
  <si>
    <t xml:space="preserve">Fall 2026 Semester </t>
  </si>
  <si>
    <t>Sprng 2027</t>
  </si>
  <si>
    <t xml:space="preserve">Summer 2027 Semester </t>
  </si>
  <si>
    <t>Fall 2027</t>
  </si>
  <si>
    <t>Total Requested</t>
  </si>
  <si>
    <t>Spring 2027 Semester</t>
  </si>
  <si>
    <t>Total Requested for Clinical Travel</t>
  </si>
  <si>
    <t>Spirng 2027</t>
  </si>
  <si>
    <t>CRNA Test Preparation Fee</t>
  </si>
  <si>
    <t>Self Evaluation Exam Fee</t>
  </si>
  <si>
    <t>No</t>
  </si>
  <si>
    <t>Dental Insurance</t>
  </si>
  <si>
    <t>Health Insurance</t>
  </si>
  <si>
    <t>Tuition and fees (Billed Items for the 2026-27 Academic year)</t>
  </si>
  <si>
    <t>Total of Unsubsidized loan for 2026-27 Academic Year</t>
  </si>
  <si>
    <t>Tuition and fees (Billed Items for the 2026-27 Academic Year)</t>
  </si>
  <si>
    <t>School Funded Scholarship</t>
  </si>
  <si>
    <t>Outside Scholarships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</si>
</sst>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3" x14ac:knownFonts="1">
    <font>
      <sz val="11"/>
      <color theme="1"/>
      <name val="Aptos Narrow"/>
      <family val="2"/>
      <scheme val="minor"/>
    </font>
    <font>
      <b/>
      <sz val="11"/>
      <color theme="1"/>
      <name val="Aptos Narrow"/>
      <family val="2"/>
      <scheme val="minor"/>
    </font>
    <font>
      <b/>
      <sz val="12"/>
      <color theme="1"/>
      <name val="Calibri"/>
      <family val="2"/>
    </font>
    <font>
      <b/>
      <sz val="12"/>
      <color theme="0"/>
      <name val="Calibri"/>
      <family val="2"/>
    </font>
    <font>
      <b/>
      <sz val="12"/>
      <name val="Calibri"/>
      <family val="2"/>
    </font>
    <font>
      <sz val="12"/>
      <name val="Calibri"/>
      <family val="2"/>
    </font>
    <font>
      <sz val="12"/>
      <color theme="1"/>
      <name val="Calibri"/>
      <family val="2"/>
    </font>
    <font>
      <sz val="12"/>
      <color rgb="FFFF0000"/>
      <name val="Calibri"/>
      <family val="2"/>
    </font>
    <font>
      <sz val="12"/>
      <color theme="1"/>
      <name val="Aptos Narrow"/>
      <family val="2"/>
      <scheme val="minor"/>
    </font>
    <font>
      <b/>
      <sz val="16"/>
      <color theme="1"/>
      <name val="Calibri Light"/>
      <family val="2"/>
    </font>
    <font>
      <b/>
      <sz val="12"/>
      <color theme="1"/>
      <name val="Aptos Narrow"/>
      <family val="2"/>
      <scheme val="minor"/>
    </font>
    <font>
      <b/>
      <sz val="12"/>
      <name val="Aptos Narrow"/>
      <family val="2"/>
      <scheme val="minor"/>
    </font>
    <font>
      <sz val="8"/>
      <name val="Aptos Narrow"/>
      <family val="2"/>
      <scheme val="minor"/>
    </font>
  </fonts>
  <fills count="4">
    <fill>
      <patternFill patternType="none"/>
    </fill>
    <fill>
      <patternFill patternType="gray125"/>
    </fill>
    <fill>
      <patternFill patternType="solid">
        <fgColor rgb="FF0070C0"/>
        <bgColor indexed="64"/>
      </patternFill>
    </fill>
    <fill>
      <patternFill patternType="solid">
        <fgColor rgb="FFEB7A41"/>
        <bgColor indexed="64"/>
      </patternFill>
    </fill>
  </fills>
  <borders count="5">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39">
    <xf numFmtId="0" fontId="0" fillId="0" borderId="0" xfId="0"/>
    <xf numFmtId="0" fontId="2" fillId="0" borderId="0" xfId="0" applyFont="1" applyProtection="1">
      <protection locked="0"/>
    </xf>
    <xf numFmtId="0" fontId="0" fillId="0" borderId="0" xfId="0" applyProtection="1">
      <protection locked="0"/>
    </xf>
    <xf numFmtId="0" fontId="9" fillId="0" borderId="0" xfId="0" applyFont="1" applyProtection="1">
      <protection locked="0"/>
      <extLst>
        <ext xmlns:xfpb="http://schemas.microsoft.com/office/spreadsheetml/2022/featurepropertybag" uri="{C7286773-470A-42A8-94C5-96B5CB345126}">
          <xfpb:xfComplement i="0"/>
        </ext>
      </extLst>
    </xf>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3" fillId="2" borderId="1" xfId="0" applyFont="1" applyFill="1" applyBorder="1" applyAlignment="1" applyProtection="1">
      <alignment vertical="center" wrapText="1"/>
      <protection locked="0"/>
    </xf>
    <xf numFmtId="0" fontId="2" fillId="0" borderId="4" xfId="0" applyFont="1" applyBorder="1" applyAlignment="1" applyProtection="1">
      <alignment vertical="center" wrapText="1"/>
      <protection locked="0"/>
    </xf>
    <xf numFmtId="164" fontId="6" fillId="0" borderId="2" xfId="0" applyNumberFormat="1" applyFont="1" applyBorder="1" applyAlignment="1" applyProtection="1">
      <alignment horizontal="right" vertical="center" wrapText="1"/>
      <protection locked="0"/>
    </xf>
    <xf numFmtId="0" fontId="2" fillId="0" borderId="3" xfId="0" applyFont="1" applyBorder="1" applyProtection="1">
      <protection locked="0"/>
    </xf>
    <xf numFmtId="164" fontId="3" fillId="2" borderId="2" xfId="0" applyNumberFormat="1" applyFont="1" applyFill="1" applyBorder="1" applyAlignment="1" applyProtection="1">
      <alignment horizontal="right" vertical="center" wrapText="1"/>
      <protection locked="0"/>
    </xf>
    <xf numFmtId="0" fontId="10" fillId="0" borderId="1" xfId="0" applyFont="1" applyBorder="1" applyAlignment="1" applyProtection="1">
      <alignment vertical="center" wrapText="1"/>
      <protection locked="0"/>
    </xf>
    <xf numFmtId="164" fontId="8" fillId="0" borderId="2" xfId="0" applyNumberFormat="1" applyFont="1" applyBorder="1" applyAlignment="1" applyProtection="1">
      <alignment horizontal="right" vertical="center" wrapText="1"/>
      <protection locked="0"/>
    </xf>
    <xf numFmtId="0" fontId="11" fillId="0" borderId="1" xfId="0" applyFont="1" applyBorder="1" applyAlignment="1" applyProtection="1">
      <alignment vertical="center" wrapText="1"/>
      <protection locked="0"/>
    </xf>
    <xf numFmtId="164" fontId="5" fillId="0" borderId="2" xfId="0" applyNumberFormat="1" applyFont="1" applyBorder="1" applyAlignment="1" applyProtection="1">
      <alignment horizontal="right" vertical="center" wrapText="1"/>
      <protection locked="0"/>
    </xf>
    <xf numFmtId="0" fontId="1" fillId="0" borderId="0" xfId="0" applyFont="1" applyProtection="1">
      <protection locked="0"/>
    </xf>
    <xf numFmtId="164" fontId="1" fillId="0" borderId="0" xfId="0" applyNumberFormat="1" applyFont="1" applyProtection="1">
      <protection locked="0"/>
    </xf>
    <xf numFmtId="165" fontId="3" fillId="2" borderId="2" xfId="0" applyNumberFormat="1" applyFont="1" applyFill="1" applyBorder="1" applyAlignment="1">
      <alignment horizontal="right" vertical="center" wrapText="1"/>
    </xf>
    <xf numFmtId="165" fontId="3" fillId="3" borderId="2" xfId="0" applyNumberFormat="1" applyFont="1" applyFill="1" applyBorder="1" applyAlignment="1">
      <alignment horizontal="right" vertical="center" wrapText="1"/>
    </xf>
    <xf numFmtId="164" fontId="3" fillId="2" borderId="2" xfId="0" applyNumberFormat="1" applyFont="1" applyFill="1" applyBorder="1" applyAlignment="1">
      <alignment horizontal="right" vertical="center" wrapText="1"/>
    </xf>
    <xf numFmtId="164" fontId="5" fillId="0" borderId="2"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0" fontId="2" fillId="0" borderId="3" xfId="0" applyFont="1" applyBorder="1" applyAlignment="1" applyProtection="1">
      <alignment vertical="center" wrapText="1"/>
      <protection locked="0"/>
    </xf>
    <xf numFmtId="164" fontId="3" fillId="3" borderId="2" xfId="0" applyNumberFormat="1" applyFont="1" applyFill="1" applyBorder="1" applyAlignment="1">
      <alignment horizontal="center" vertical="center" wrapText="1"/>
    </xf>
    <xf numFmtId="164" fontId="1" fillId="0" borderId="0" xfId="0" applyNumberFormat="1" applyFont="1"/>
    <xf numFmtId="164" fontId="3" fillId="3" borderId="2" xfId="0" applyNumberFormat="1" applyFont="1" applyFill="1" applyBorder="1" applyAlignment="1">
      <alignment horizontal="right" vertical="center" wrapText="1"/>
    </xf>
    <xf numFmtId="164" fontId="8" fillId="0" borderId="2" xfId="0" applyNumberFormat="1" applyFont="1" applyBorder="1" applyAlignment="1">
      <alignment horizontal="right" vertical="center" wrapText="1"/>
    </xf>
    <xf numFmtId="165" fontId="5" fillId="0" borderId="2" xfId="0" applyNumberFormat="1" applyFont="1" applyBorder="1" applyAlignment="1" applyProtection="1">
      <alignment horizontal="right" vertical="center" wrapText="1"/>
      <protection locked="0"/>
    </xf>
    <xf numFmtId="165" fontId="5" fillId="0" borderId="2" xfId="0" applyNumberFormat="1" applyFont="1" applyBorder="1" applyAlignment="1" applyProtection="1">
      <alignment horizontal="right" vertical="center" wrapText="1"/>
    </xf>
    <xf numFmtId="165" fontId="6" fillId="0" borderId="2" xfId="0" applyNumberFormat="1" applyFont="1" applyBorder="1" applyAlignment="1" applyProtection="1">
      <alignment horizontal="right" vertical="center" wrapText="1"/>
    </xf>
    <xf numFmtId="165" fontId="7" fillId="0" borderId="2" xfId="0" applyNumberFormat="1" applyFont="1" applyBorder="1" applyAlignment="1" applyProtection="1">
      <alignment horizontal="right" vertical="center" wrapText="1"/>
    </xf>
    <xf numFmtId="164" fontId="11" fillId="0" borderId="2" xfId="0" applyNumberFormat="1" applyFont="1" applyBorder="1" applyAlignment="1" applyProtection="1">
      <alignment horizontal="right" vertical="center" wrapText="1"/>
    </xf>
    <xf numFmtId="165" fontId="3" fillId="2" borderId="2" xfId="0" applyNumberFormat="1" applyFont="1" applyFill="1" applyBorder="1" applyAlignment="1" applyProtection="1">
      <alignment horizontal="right" vertical="center" wrapText="1"/>
    </xf>
    <xf numFmtId="165" fontId="3" fillId="3" borderId="2" xfId="0" applyNumberFormat="1" applyFont="1" applyFill="1" applyBorder="1" applyAlignment="1" applyProtection="1">
      <alignment horizontal="right" vertical="center" wrapText="1"/>
    </xf>
    <xf numFmtId="164" fontId="3" fillId="2" borderId="2" xfId="0" applyNumberFormat="1" applyFont="1" applyFill="1" applyBorder="1" applyAlignment="1" applyProtection="1">
      <alignment horizontal="right" vertical="center" wrapText="1"/>
    </xf>
    <xf numFmtId="164" fontId="3" fillId="3" borderId="2" xfId="0" applyNumberFormat="1" applyFont="1" applyFill="1" applyBorder="1" applyAlignment="1" applyProtection="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mailto:SON_finaid@dm.duke.edu"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mailto:SON_finaid@dm.duke.edu"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mailto:son_finaid@dm.duke.edu" TargetMode="External"/><Relationship Id="rId1" Type="http://schemas.openxmlformats.org/officeDocument/2006/relationships/hyperlink" Target="mailto:SON_finaid@dm.duke.edu" TargetMode="External"/></Relationships>
</file>

<file path=xl/drawings/drawing1.xml><?xml version="1.0" encoding="utf-8"?>
<xdr:wsDr xmlns:xdr="http://schemas.openxmlformats.org/drawingml/2006/spreadsheetDrawing" xmlns:a="http://schemas.openxmlformats.org/drawingml/2006/main">
  <xdr:oneCellAnchor>
    <xdr:from>
      <xdr:col>0</xdr:col>
      <xdr:colOff>9525</xdr:colOff>
      <xdr:row>30</xdr:row>
      <xdr:rowOff>0</xdr:rowOff>
    </xdr:from>
    <xdr:ext cx="6677025" cy="718530"/>
    <xdr:sp macro="" textlink="">
      <xdr:nvSpPr>
        <xdr:cNvPr id="6" name="TextBox 5">
          <a:extLst>
            <a:ext uri="{FF2B5EF4-FFF2-40B4-BE49-F238E27FC236}">
              <a16:creationId xmlns:a16="http://schemas.microsoft.com/office/drawing/2014/main" id="{15F588E7-0E20-47F1-AE37-F1EE79EE59D0}"/>
            </a:ext>
          </a:extLst>
        </xdr:cNvPr>
        <xdr:cNvSpPr txBox="1"/>
      </xdr:nvSpPr>
      <xdr:spPr>
        <a:xfrm>
          <a:off x="9525" y="5629275"/>
          <a:ext cx="6677025" cy="718530"/>
        </a:xfrm>
        <a:prstGeom prst="rect">
          <a:avLst/>
        </a:prstGeom>
        <a:solidFill>
          <a:srgbClr val="EB7A4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solidFill>
                <a:schemeClr val="bg1"/>
              </a:solidFill>
              <a:latin typeface="Calibri" panose="020F0502020204030204" pitchFamily="34" charset="0"/>
              <a:ea typeface="Calibri" panose="020F0502020204030204" pitchFamily="34" charset="0"/>
              <a:cs typeface="Calibri" panose="020F0502020204030204" pitchFamily="34" charset="0"/>
            </a:rPr>
            <a:t>Step 2</a:t>
          </a:r>
          <a:r>
            <a:rPr lang="en-US" sz="1100" b="1">
              <a:solidFill>
                <a:schemeClr val="bg1"/>
              </a:solidFill>
              <a:latin typeface="Calibri" panose="020F0502020204030204" pitchFamily="34" charset="0"/>
              <a:ea typeface="Calibri" panose="020F0502020204030204" pitchFamily="34" charset="0"/>
              <a:cs typeface="Calibri" panose="020F0502020204030204" pitchFamily="34" charset="0"/>
            </a:rPr>
            <a:t>.</a:t>
          </a:r>
          <a:r>
            <a:rPr lang="en-US" sz="1100" b="1" baseline="0">
              <a:solidFill>
                <a:schemeClr val="bg1"/>
              </a:solidFill>
              <a:latin typeface="Calibri" panose="020F0502020204030204" pitchFamily="34" charset="0"/>
              <a:ea typeface="Calibri" panose="020F0502020204030204" pitchFamily="34" charset="0"/>
              <a:cs typeface="Calibri" panose="020F0502020204030204" pitchFamily="34" charset="0"/>
            </a:rPr>
            <a:t>  </a:t>
          </a:r>
          <a:r>
            <a:rPr kumimoji="0" lang="en-US" sz="1200" b="1" i="0" u="none" strike="noStrike" kern="0" cap="none" spc="0" normalizeH="0" baseline="0" noProof="0">
              <a:ln>
                <a:noFill/>
              </a:ln>
              <a:solidFill>
                <a:prstClr val="white"/>
              </a:solidFill>
              <a:effectLst/>
              <a:uLnTx/>
              <a:uFillTx/>
              <a:latin typeface="Calibri" panose="020F0502020204030204" pitchFamily="34" charset="0"/>
              <a:ea typeface="Calibri" panose="020F0502020204030204" pitchFamily="34" charset="0"/>
              <a:cs typeface="Calibri" panose="020F0502020204030204" pitchFamily="34" charset="0"/>
            </a:rPr>
            <a:t>Please report any school funded scholarship or outside scholarships below.</a:t>
          </a:r>
          <a:r>
            <a:rPr lang="en-US" sz="1200" b="1">
              <a:solidFill>
                <a:schemeClr val="bg1"/>
              </a:solidFill>
              <a:latin typeface="Calibri" panose="020F0502020204030204" pitchFamily="34" charset="0"/>
              <a:ea typeface="Calibri" panose="020F0502020204030204" pitchFamily="34" charset="0"/>
              <a:cs typeface="Calibri" panose="020F0502020204030204" pitchFamily="34" charset="0"/>
            </a:rPr>
            <a:t>Your enrollment deposit will automatically be applied to your fall tuition and fees.  Please list the amounts you will receive for each semester below.  </a:t>
          </a:r>
        </a:p>
      </xdr:txBody>
    </xdr:sp>
    <xdr:clientData/>
  </xdr:oneCellAnchor>
  <xdr:twoCellAnchor>
    <xdr:from>
      <xdr:col>5</xdr:col>
      <xdr:colOff>114300</xdr:colOff>
      <xdr:row>27</xdr:row>
      <xdr:rowOff>47625</xdr:rowOff>
    </xdr:from>
    <xdr:to>
      <xdr:col>6</xdr:col>
      <xdr:colOff>489586</xdr:colOff>
      <xdr:row>29</xdr:row>
      <xdr:rowOff>76200</xdr:rowOff>
    </xdr:to>
    <xdr:sp macro="" textlink="">
      <xdr:nvSpPr>
        <xdr:cNvPr id="7" name="Arrow: Left 6">
          <a:extLst>
            <a:ext uri="{FF2B5EF4-FFF2-40B4-BE49-F238E27FC236}">
              <a16:creationId xmlns:a16="http://schemas.microsoft.com/office/drawing/2014/main" id="{D360765F-EAB3-460D-B3B5-23F674B04532}"/>
            </a:ext>
          </a:extLst>
        </xdr:cNvPr>
        <xdr:cNvSpPr/>
      </xdr:nvSpPr>
      <xdr:spPr>
        <a:xfrm>
          <a:off x="8039100" y="5067300"/>
          <a:ext cx="965836" cy="44767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85725</xdr:colOff>
      <xdr:row>52</xdr:row>
      <xdr:rowOff>9525</xdr:rowOff>
    </xdr:from>
    <xdr:to>
      <xdr:col>6</xdr:col>
      <xdr:colOff>461011</xdr:colOff>
      <xdr:row>52</xdr:row>
      <xdr:rowOff>384810</xdr:rowOff>
    </xdr:to>
    <xdr:sp macro="" textlink="">
      <xdr:nvSpPr>
        <xdr:cNvPr id="16" name="Arrow: Left 15">
          <a:extLst>
            <a:ext uri="{FF2B5EF4-FFF2-40B4-BE49-F238E27FC236}">
              <a16:creationId xmlns:a16="http://schemas.microsoft.com/office/drawing/2014/main" id="{A4B33EE1-2BC0-451E-9A7E-DA233E1C6767}"/>
            </a:ext>
          </a:extLst>
        </xdr:cNvPr>
        <xdr:cNvSpPr/>
      </xdr:nvSpPr>
      <xdr:spPr>
        <a:xfrm>
          <a:off x="7505700" y="11887200"/>
          <a:ext cx="984886" cy="37528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7</xdr:col>
      <xdr:colOff>19050</xdr:colOff>
      <xdr:row>36</xdr:row>
      <xdr:rowOff>419100</xdr:rowOff>
    </xdr:from>
    <xdr:ext cx="6520815" cy="530658"/>
    <xdr:sp macro="" textlink="">
      <xdr:nvSpPr>
        <xdr:cNvPr id="18" name="TextBox 17">
          <a:extLst>
            <a:ext uri="{FF2B5EF4-FFF2-40B4-BE49-F238E27FC236}">
              <a16:creationId xmlns:a16="http://schemas.microsoft.com/office/drawing/2014/main" id="{87F97790-4D69-43E2-91FD-F046465D8ADD}"/>
            </a:ext>
          </a:extLst>
        </xdr:cNvPr>
        <xdr:cNvSpPr txBox="1"/>
      </xdr:nvSpPr>
      <xdr:spPr>
        <a:xfrm>
          <a:off x="8658225" y="7858125"/>
          <a:ext cx="6520815" cy="530658"/>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Please note your enrollment deposit is listed here and will be applied to your Fall tuition and fee charges. </a:t>
          </a:r>
        </a:p>
      </xdr:txBody>
    </xdr:sp>
    <xdr:clientData/>
  </xdr:oneCellAnchor>
  <xdr:oneCellAnchor>
    <xdr:from>
      <xdr:col>0</xdr:col>
      <xdr:colOff>0</xdr:colOff>
      <xdr:row>44</xdr:row>
      <xdr:rowOff>0</xdr:rowOff>
    </xdr:from>
    <xdr:ext cx="6753224" cy="718530"/>
    <xdr:sp macro="" textlink="">
      <xdr:nvSpPr>
        <xdr:cNvPr id="23" name="TextBox 22">
          <a:extLst>
            <a:ext uri="{FF2B5EF4-FFF2-40B4-BE49-F238E27FC236}">
              <a16:creationId xmlns:a16="http://schemas.microsoft.com/office/drawing/2014/main" id="{C2013727-CA59-4F04-84F2-297EDB04AB59}"/>
            </a:ext>
          </a:extLst>
        </xdr:cNvPr>
        <xdr:cNvSpPr txBox="1"/>
      </xdr:nvSpPr>
      <xdr:spPr>
        <a:xfrm>
          <a:off x="0" y="9896475"/>
          <a:ext cx="6753224" cy="718530"/>
        </a:xfrm>
        <a:prstGeom prst="rect">
          <a:avLst/>
        </a:prstGeom>
        <a:solidFill>
          <a:srgbClr val="EB7A41"/>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Step 3</a:t>
          </a:r>
          <a:r>
            <a:rPr kumimoji="0" lang="en-US" sz="11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Please refer to the financial aid offer you received earlier and list the amount you will receive in the Federal Direct Unsubisidzed loan each semester.  </a:t>
          </a:r>
          <a:r>
            <a:rPr kumimoji="0" lang="en-US" sz="1200" b="1" i="0" u="none" strike="noStrike" kern="0" cap="none" spc="0" normalizeH="0" baseline="0" noProof="0">
              <a:ln>
                <a:noFill/>
              </a:ln>
              <a:solidFill>
                <a:schemeClr val="bg1"/>
              </a:solidFill>
              <a:effectLst/>
              <a:uLnTx/>
              <a:uFillTx/>
              <a:latin typeface="Calibri" panose="020F0502020204030204" pitchFamily="34" charset="0"/>
              <a:ea typeface="Calibri" panose="020F0502020204030204" pitchFamily="34" charset="0"/>
              <a:cs typeface="Calibri" panose="020F0502020204030204" pitchFamily="34" charset="0"/>
            </a:rPr>
            <a:t>Please list the amounts below in Row 51 (B:51, C:51, and D:51). </a:t>
          </a:r>
        </a:p>
      </xdr:txBody>
    </xdr:sp>
    <xdr:clientData/>
  </xdr:oneCellAnchor>
  <xdr:oneCellAnchor>
    <xdr:from>
      <xdr:col>6</xdr:col>
      <xdr:colOff>561975</xdr:colOff>
      <xdr:row>52</xdr:row>
      <xdr:rowOff>47625</xdr:rowOff>
    </xdr:from>
    <xdr:ext cx="6686550" cy="1877052"/>
    <xdr:sp macro="" textlink="">
      <xdr:nvSpPr>
        <xdr:cNvPr id="25" name="TextBox 24">
          <a:hlinkClick xmlns:r="http://schemas.openxmlformats.org/officeDocument/2006/relationships" r:id="rId1"/>
          <a:extLst>
            <a:ext uri="{FF2B5EF4-FFF2-40B4-BE49-F238E27FC236}">
              <a16:creationId xmlns:a16="http://schemas.microsoft.com/office/drawing/2014/main" id="{CE3B2FD7-BBD1-4DDC-BAD3-4C2C5ADBD90B}"/>
            </a:ext>
          </a:extLst>
        </xdr:cNvPr>
        <xdr:cNvSpPr txBox="1"/>
      </xdr:nvSpPr>
      <xdr:spPr>
        <a:xfrm>
          <a:off x="9077325" y="10848975"/>
          <a:ext cx="6686550" cy="1877052"/>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If you are going to request living expenses -  MOVE TO STEP 4.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a:p>
          <a:pPr eaLnBrk="1" fontAlgn="auto" latinLnBrk="0" hangingPunct="1"/>
          <a:r>
            <a:rPr lang="en-US" sz="1200" b="0" i="0" baseline="0">
              <a:effectLst/>
              <a:latin typeface="Calibri" panose="020F0502020204030204" pitchFamily="34" charset="0"/>
              <a:ea typeface="Calibri" panose="020F0502020204030204" pitchFamily="34" charset="0"/>
              <a:cs typeface="Calibri" panose="020F0502020204030204" pitchFamily="34" charset="0"/>
            </a:rPr>
            <a:t>Otherwise, use </a:t>
          </a:r>
          <a:r>
            <a:rPr lang="en-US" sz="1200" b="1" i="0" baseline="0">
              <a:effectLst/>
              <a:latin typeface="Calibri" panose="020F0502020204030204" pitchFamily="34" charset="0"/>
              <a:ea typeface="Calibri" panose="020F0502020204030204" pitchFamily="34" charset="0"/>
              <a:cs typeface="Calibri" panose="020F0502020204030204" pitchFamily="34" charset="0"/>
            </a:rPr>
            <a:t>cell E:53</a:t>
          </a:r>
          <a:r>
            <a:rPr lang="en-US" sz="1200" b="0" i="0" baseline="0">
              <a:effectLst/>
              <a:latin typeface="Calibri" panose="020F0502020204030204" pitchFamily="34" charset="0"/>
              <a:ea typeface="Calibri" panose="020F0502020204030204" pitchFamily="34" charset="0"/>
              <a:cs typeface="Calibri" panose="020F0502020204030204" pitchFamily="34" charset="0"/>
            </a:rPr>
            <a:t> for the private loan amount</a:t>
          </a:r>
          <a:r>
            <a:rPr lang="en-US" sz="1200" b="1" i="0" baseline="0">
              <a:effectLst/>
              <a:latin typeface="Calibri" panose="020F0502020204030204" pitchFamily="34" charset="0"/>
              <a:ea typeface="Calibri" panose="020F0502020204030204" pitchFamily="34" charset="0"/>
              <a:cs typeface="Calibri" panose="020F0502020204030204" pitchFamily="34" charset="0"/>
            </a:rPr>
            <a:t>.  </a:t>
          </a:r>
          <a:r>
            <a:rPr lang="en-US" sz="1200" b="0" i="0" baseline="0">
              <a:effectLst/>
              <a:latin typeface="Calibri" panose="020F0502020204030204" pitchFamily="34" charset="0"/>
              <a:ea typeface="Calibri" panose="020F0502020204030204" pitchFamily="34" charset="0"/>
              <a:cs typeface="Calibri" panose="020F0502020204030204" pitchFamily="34" charset="0"/>
            </a:rPr>
            <a:t>Also, please save this spreadsheet as an Excel workbook and email it to our office at </a:t>
          </a:r>
          <a:r>
            <a:rPr lang="en-US" sz="1200" b="1" i="0" u="sng" baseline="0">
              <a:effectLst/>
              <a:latin typeface="Calibri" panose="020F0502020204030204" pitchFamily="34" charset="0"/>
              <a:ea typeface="Calibri" panose="020F0502020204030204" pitchFamily="34" charset="0"/>
              <a:cs typeface="Calibri" panose="020F0502020204030204" pitchFamily="34" charset="0"/>
            </a:rPr>
            <a:t>SON_finaid@dm.duke.edu</a:t>
          </a:r>
          <a:r>
            <a:rPr lang="en-US" sz="1200" b="0" i="0" baseline="0">
              <a:effectLst/>
              <a:latin typeface="Calibri" panose="020F0502020204030204" pitchFamily="34" charset="0"/>
              <a:ea typeface="Calibri" panose="020F0502020204030204" pitchFamily="34" charset="0"/>
              <a:cs typeface="Calibri" panose="020F0502020204030204" pitchFamily="34" charset="0"/>
            </a:rPr>
            <a:t>, </a:t>
          </a:r>
          <a:r>
            <a:rPr lang="en-US" sz="1200" b="1" i="0" baseline="0">
              <a:effectLst/>
              <a:latin typeface="Calibri" panose="020F0502020204030204" pitchFamily="34" charset="0"/>
              <a:ea typeface="Calibri" panose="020F0502020204030204" pitchFamily="34" charset="0"/>
              <a:cs typeface="Calibri" panose="020F0502020204030204" pitchFamily="34" charset="0"/>
            </a:rPr>
            <a:t>indicating you will only need the loan to cover the amount in cell E:53.  </a:t>
          </a:r>
          <a:r>
            <a:rPr lang="en-US" sz="1200" b="0" i="0" baseline="0">
              <a:effectLst/>
              <a:latin typeface="Calibri" panose="020F0502020204030204" pitchFamily="34" charset="0"/>
              <a:ea typeface="Calibri" panose="020F0502020204030204" pitchFamily="34" charset="0"/>
              <a:cs typeface="Calibri" panose="020F0502020204030204" pitchFamily="34" charset="0"/>
            </a:rPr>
            <a:t>We will need the spreadsheet to confirm the amount of your private loan request when received and to tell your lender how much to send each semester in your loan.  </a:t>
          </a:r>
          <a:endParaRPr lang="en-US" sz="1200" b="0">
            <a:effectLst/>
            <a:latin typeface="Calibri" panose="020F0502020204030204" pitchFamily="34" charset="0"/>
            <a:ea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xdr:txBody>
    </xdr:sp>
    <xdr:clientData/>
  </xdr:oneCellAnchor>
  <xdr:twoCellAnchor>
    <xdr:from>
      <xdr:col>5</xdr:col>
      <xdr:colOff>123825</xdr:colOff>
      <xdr:row>36</xdr:row>
      <xdr:rowOff>552450</xdr:rowOff>
    </xdr:from>
    <xdr:to>
      <xdr:col>6</xdr:col>
      <xdr:colOff>499111</xdr:colOff>
      <xdr:row>38</xdr:row>
      <xdr:rowOff>108585</xdr:rowOff>
    </xdr:to>
    <xdr:sp macro="" textlink="">
      <xdr:nvSpPr>
        <xdr:cNvPr id="26" name="Arrow: Left 25">
          <a:extLst>
            <a:ext uri="{FF2B5EF4-FFF2-40B4-BE49-F238E27FC236}">
              <a16:creationId xmlns:a16="http://schemas.microsoft.com/office/drawing/2014/main" id="{2931D92C-7295-43CE-9291-FDCDDC4A488C}"/>
            </a:ext>
          </a:extLst>
        </xdr:cNvPr>
        <xdr:cNvSpPr/>
      </xdr:nvSpPr>
      <xdr:spPr>
        <a:xfrm>
          <a:off x="7543800" y="7991475"/>
          <a:ext cx="984886" cy="37528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0</xdr:colOff>
      <xdr:row>54</xdr:row>
      <xdr:rowOff>0</xdr:rowOff>
    </xdr:from>
    <xdr:ext cx="6934200" cy="2033634"/>
    <xdr:sp macro="" textlink="">
      <xdr:nvSpPr>
        <xdr:cNvPr id="28" name="TextBox 27">
          <a:extLst>
            <a:ext uri="{FF2B5EF4-FFF2-40B4-BE49-F238E27FC236}">
              <a16:creationId xmlns:a16="http://schemas.microsoft.com/office/drawing/2014/main" id="{EE30496C-94C5-4BDF-B2E2-4DC1226E8EC7}"/>
            </a:ext>
          </a:extLst>
        </xdr:cNvPr>
        <xdr:cNvSpPr txBox="1"/>
      </xdr:nvSpPr>
      <xdr:spPr>
        <a:xfrm>
          <a:off x="0" y="11401425"/>
          <a:ext cx="6934200" cy="2033634"/>
        </a:xfrm>
        <a:prstGeom prst="rect">
          <a:avLst/>
        </a:prstGeom>
        <a:solidFill>
          <a:srgbClr val="EB7A41"/>
        </a:solidFill>
        <a:ln>
          <a:noFill/>
        </a:ln>
        <a:effectLst/>
      </xdr:spPr>
      <xdr:txBody>
        <a:bodyPr vertOverflow="clip" horzOverflow="clip" wrap="square" rtlCol="0" anchor="t">
          <a:spAutoFit/>
        </a:bodyPr>
        <a:lstStyle/>
        <a:p>
          <a:r>
            <a:rPr lang="en-US" sz="1600" b="1">
              <a:solidFill>
                <a:schemeClr val="bg1"/>
              </a:solidFill>
              <a:effectLst/>
              <a:latin typeface="Calibri" panose="020F0502020204030204" pitchFamily="34" charset="0"/>
              <a:ea typeface="Calibri" panose="020F0502020204030204" pitchFamily="34" charset="0"/>
              <a:cs typeface="Calibri" panose="020F0502020204030204" pitchFamily="34" charset="0"/>
            </a:rPr>
            <a:t>Step 4</a:t>
          </a:r>
          <a:r>
            <a:rPr lang="en-US" sz="1100" b="1">
              <a:solidFill>
                <a:schemeClr val="bg1"/>
              </a:solidFill>
              <a:effectLst/>
              <a:latin typeface="Calibri" panose="020F0502020204030204" pitchFamily="34" charset="0"/>
              <a:ea typeface="Calibri" panose="020F0502020204030204" pitchFamily="34" charset="0"/>
              <a:cs typeface="Calibri" panose="020F0502020204030204" pitchFamily="34" charset="0"/>
            </a:rPr>
            <a:t>.</a:t>
          </a:r>
          <a:r>
            <a:rPr lang="en-US" b="1">
              <a:solidFill>
                <a:schemeClr val="bg1"/>
              </a:solidFill>
              <a:effectLst/>
              <a:latin typeface="Calibri" panose="020F0502020204030204" pitchFamily="34" charset="0"/>
              <a:ea typeface="Calibri" panose="020F0502020204030204" pitchFamily="34" charset="0"/>
              <a:cs typeface="Calibri" panose="020F0502020204030204" pitchFamily="34" charset="0"/>
            </a:rPr>
            <a:t>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Enter your living</a:t>
          </a:r>
          <a:r>
            <a:rPr lang="en-US" sz="1200" b="1" baseline="0">
              <a:solidFill>
                <a:schemeClr val="bg1"/>
              </a:solidFill>
              <a:effectLst/>
              <a:latin typeface="Calibri" panose="020F0502020204030204" pitchFamily="34" charset="0"/>
              <a:ea typeface="Calibri" panose="020F0502020204030204" pitchFamily="34" charset="0"/>
              <a:cs typeface="Calibri" panose="020F0502020204030204" pitchFamily="34" charset="0"/>
            </a:rPr>
            <a:t>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expense refund amount for each semester.</a:t>
          </a:r>
          <a:endPar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The spreadsheet already shows the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maximum amount you are allowed to request each semester: $11,644</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a:t>
          </a:r>
        </a:p>
        <a:p>
          <a:endPar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If you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do not</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need the full amount, update only the following cells with the amount you </a:t>
          </a:r>
          <a:r>
            <a:rPr lang="en-US" sz="1200" i="1">
              <a:solidFill>
                <a:schemeClr val="bg1"/>
              </a:solidFill>
              <a:effectLst/>
              <a:latin typeface="Calibri" panose="020F0502020204030204" pitchFamily="34" charset="0"/>
              <a:ea typeface="Calibri" panose="020F0502020204030204" pitchFamily="34" charset="0"/>
              <a:cs typeface="Calibri" panose="020F0502020204030204" pitchFamily="34" charset="0"/>
            </a:rPr>
            <a:t>do</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want refunded:</a:t>
          </a:r>
        </a:p>
        <a:p>
          <a:pPr lvl="1"/>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Fall Semester:</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B:68–B:72</a:t>
          </a:r>
        </a:p>
        <a:p>
          <a:pPr lvl="1"/>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Spring Semester:</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C:68–C:72</a:t>
          </a:r>
        </a:p>
        <a:p>
          <a:pPr lvl="1"/>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Summer Semester:</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D:68–D:72</a:t>
          </a:r>
        </a:p>
        <a:p>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All other cells will update automatically.</a:t>
          </a:r>
        </a:p>
        <a:p>
          <a:endPar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The total for each semester (cells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B:73, C:73, and D:73</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cannot exceed $11,644</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a:t>
          </a:r>
        </a:p>
      </xdr:txBody>
    </xdr:sp>
    <xdr:clientData/>
  </xdr:oneCellAnchor>
  <xdr:oneCellAnchor>
    <xdr:from>
      <xdr:col>7</xdr:col>
      <xdr:colOff>9525</xdr:colOff>
      <xdr:row>68</xdr:row>
      <xdr:rowOff>114300</xdr:rowOff>
    </xdr:from>
    <xdr:ext cx="7006591" cy="968983"/>
    <xdr:sp macro="" textlink="">
      <xdr:nvSpPr>
        <xdr:cNvPr id="30" name="TextBox 29">
          <a:extLst>
            <a:ext uri="{FF2B5EF4-FFF2-40B4-BE49-F238E27FC236}">
              <a16:creationId xmlns:a16="http://schemas.microsoft.com/office/drawing/2014/main" id="{BB2CBA42-172A-41F7-84C4-754740B891BD}"/>
            </a:ext>
          </a:extLst>
        </xdr:cNvPr>
        <xdr:cNvSpPr txBox="1"/>
      </xdr:nvSpPr>
      <xdr:spPr>
        <a:xfrm>
          <a:off x="8648700" y="15497175"/>
          <a:ext cx="7006591" cy="968983"/>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Please note that refunds for living expenses will disburse to students by the first week of classes.  If you are starting in the fall semester, please make sure your August rent and utilities are paid out of pocket for that month.  Refunds received for the fall semester will cover your September - December living expenses.</a:t>
          </a:r>
        </a:p>
      </xdr:txBody>
    </xdr:sp>
    <xdr:clientData/>
  </xdr:oneCellAnchor>
  <xdr:twoCellAnchor>
    <xdr:from>
      <xdr:col>5</xdr:col>
      <xdr:colOff>66675</xdr:colOff>
      <xdr:row>71</xdr:row>
      <xdr:rowOff>114300</xdr:rowOff>
    </xdr:from>
    <xdr:to>
      <xdr:col>6</xdr:col>
      <xdr:colOff>441961</xdr:colOff>
      <xdr:row>73</xdr:row>
      <xdr:rowOff>70485</xdr:rowOff>
    </xdr:to>
    <xdr:sp macro="" textlink="">
      <xdr:nvSpPr>
        <xdr:cNvPr id="32" name="Arrow: Left 31">
          <a:extLst>
            <a:ext uri="{FF2B5EF4-FFF2-40B4-BE49-F238E27FC236}">
              <a16:creationId xmlns:a16="http://schemas.microsoft.com/office/drawing/2014/main" id="{B1307A5B-A8C8-4AD5-89DE-F60F3FFFFFB2}"/>
            </a:ext>
          </a:extLst>
        </xdr:cNvPr>
        <xdr:cNvSpPr/>
      </xdr:nvSpPr>
      <xdr:spPr>
        <a:xfrm>
          <a:off x="7486650" y="16125825"/>
          <a:ext cx="984886" cy="37528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0</xdr:colOff>
      <xdr:row>74</xdr:row>
      <xdr:rowOff>0</xdr:rowOff>
    </xdr:from>
    <xdr:ext cx="6753224" cy="718530"/>
    <xdr:sp macro="" textlink="">
      <xdr:nvSpPr>
        <xdr:cNvPr id="34" name="TextBox 33">
          <a:extLst>
            <a:ext uri="{FF2B5EF4-FFF2-40B4-BE49-F238E27FC236}">
              <a16:creationId xmlns:a16="http://schemas.microsoft.com/office/drawing/2014/main" id="{67C4B8B7-D323-4D43-B26B-BCF5F164F440}"/>
            </a:ext>
          </a:extLst>
        </xdr:cNvPr>
        <xdr:cNvSpPr txBox="1"/>
      </xdr:nvSpPr>
      <xdr:spPr>
        <a:xfrm>
          <a:off x="0" y="16621125"/>
          <a:ext cx="6753224" cy="718530"/>
        </a:xfrm>
        <a:prstGeom prst="rect">
          <a:avLst/>
        </a:prstGeom>
        <a:solidFill>
          <a:srgbClr val="EB7A41"/>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Step 5</a:t>
          </a:r>
          <a:r>
            <a:rPr kumimoji="0" lang="en-US" sz="11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You will have a clinical placement starting with the summer 2027 semester.  You may request funding in a private loan to assist with  travel.  If you will need assistance with traveling to your clinical placement, please indicate an amount below.  </a:t>
          </a:r>
          <a:endParaRPr kumimoji="0" lang="en-US" sz="1200" b="1" i="0" u="none" strike="noStrike" kern="0" cap="none" spc="0" normalizeH="0" baseline="0" noProof="0">
            <a:ln>
              <a:noFill/>
            </a:ln>
            <a:solidFill>
              <a:schemeClr val="bg1"/>
            </a:solidFill>
            <a:effectLst/>
            <a:uLnTx/>
            <a:uFillTx/>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4</xdr:col>
      <xdr:colOff>638175</xdr:colOff>
      <xdr:row>78</xdr:row>
      <xdr:rowOff>66676</xdr:rowOff>
    </xdr:from>
    <xdr:ext cx="8001000" cy="876300"/>
    <xdr:sp macro="" textlink="">
      <xdr:nvSpPr>
        <xdr:cNvPr id="36" name="TextBox 35">
          <a:extLst>
            <a:ext uri="{FF2B5EF4-FFF2-40B4-BE49-F238E27FC236}">
              <a16:creationId xmlns:a16="http://schemas.microsoft.com/office/drawing/2014/main" id="{BE05E338-AA04-4BE2-8FEA-592E414902B1}"/>
            </a:ext>
          </a:extLst>
        </xdr:cNvPr>
        <xdr:cNvSpPr txBox="1"/>
      </xdr:nvSpPr>
      <xdr:spPr>
        <a:xfrm>
          <a:off x="6734175" y="17449801"/>
          <a:ext cx="8001000" cy="876300"/>
        </a:xfrm>
        <a:prstGeom prst="rect">
          <a:avLst/>
        </a:prstGeom>
        <a:solidFill>
          <a:srgbClr val="FFFF00"/>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Please note clinical travel requests will be reviewed prior to the start of each semester.   The maximum you can request is $2,000 per semester.   If the request is for more than what we can approve, we will update the loan and ask your lender to reduce your request by this amount prior to sending the funding.  </a:t>
          </a:r>
        </a:p>
      </xdr:txBody>
    </xdr:sp>
    <xdr:clientData/>
  </xdr:oneCellAnchor>
  <xdr:twoCellAnchor>
    <xdr:from>
      <xdr:col>3</xdr:col>
      <xdr:colOff>104775</xdr:colOff>
      <xdr:row>79</xdr:row>
      <xdr:rowOff>295276</xdr:rowOff>
    </xdr:from>
    <xdr:to>
      <xdr:col>4</xdr:col>
      <xdr:colOff>533400</xdr:colOff>
      <xdr:row>81</xdr:row>
      <xdr:rowOff>47626</xdr:rowOff>
    </xdr:to>
    <xdr:sp macro="" textlink="">
      <xdr:nvSpPr>
        <xdr:cNvPr id="37" name="Arrow: Left 36">
          <a:extLst>
            <a:ext uri="{FF2B5EF4-FFF2-40B4-BE49-F238E27FC236}">
              <a16:creationId xmlns:a16="http://schemas.microsoft.com/office/drawing/2014/main" id="{DC1989B1-2374-4EE1-991A-2093A9CF1E89}"/>
            </a:ext>
          </a:extLst>
        </xdr:cNvPr>
        <xdr:cNvSpPr/>
      </xdr:nvSpPr>
      <xdr:spPr>
        <a:xfrm>
          <a:off x="5067300" y="17926051"/>
          <a:ext cx="1562100" cy="32385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0</xdr:colOff>
      <xdr:row>82</xdr:row>
      <xdr:rowOff>0</xdr:rowOff>
    </xdr:from>
    <xdr:ext cx="7191375" cy="1133475"/>
    <xdr:sp macro="" textlink="">
      <xdr:nvSpPr>
        <xdr:cNvPr id="38" name="TextBox 37">
          <a:hlinkClick xmlns:r="http://schemas.openxmlformats.org/officeDocument/2006/relationships" r:id="rId1"/>
          <a:extLst>
            <a:ext uri="{FF2B5EF4-FFF2-40B4-BE49-F238E27FC236}">
              <a16:creationId xmlns:a16="http://schemas.microsoft.com/office/drawing/2014/main" id="{EBB3DDE5-6C68-4505-842D-7322A44C2B4D}"/>
            </a:ext>
          </a:extLst>
        </xdr:cNvPr>
        <xdr:cNvSpPr txBox="1"/>
      </xdr:nvSpPr>
      <xdr:spPr>
        <a:xfrm>
          <a:off x="0" y="18392775"/>
          <a:ext cx="7191375" cy="1133475"/>
        </a:xfrm>
        <a:prstGeom prst="rect">
          <a:avLst/>
        </a:prstGeom>
        <a:solidFill>
          <a:srgbClr val="EB7A4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600" b="1">
              <a:solidFill>
                <a:schemeClr val="bg1"/>
              </a:solidFill>
              <a:latin typeface="Calibri" panose="020F0502020204030204" pitchFamily="34" charset="0"/>
              <a:ea typeface="Calibri" panose="020F0502020204030204" pitchFamily="34" charset="0"/>
              <a:cs typeface="Calibri" panose="020F0502020204030204" pitchFamily="34" charset="0"/>
            </a:rPr>
            <a:t>Step 6</a:t>
          </a:r>
          <a:r>
            <a:rPr lang="en-US" sz="1100" b="1">
              <a:solidFill>
                <a:schemeClr val="bg1"/>
              </a:solidFill>
              <a:latin typeface="Calibri" panose="020F0502020204030204" pitchFamily="34" charset="0"/>
              <a:ea typeface="Calibri" panose="020F0502020204030204" pitchFamily="34" charset="0"/>
              <a:cs typeface="Calibri" panose="020F0502020204030204" pitchFamily="34" charset="0"/>
            </a:rPr>
            <a:t>.</a:t>
          </a:r>
          <a:r>
            <a:rPr lang="en-US" sz="1100" b="1" baseline="0">
              <a:solidFill>
                <a:schemeClr val="bg1"/>
              </a:solidFill>
              <a:latin typeface="Calibri" panose="020F0502020204030204" pitchFamily="34" charset="0"/>
              <a:ea typeface="Calibri" panose="020F0502020204030204" pitchFamily="34" charset="0"/>
              <a:cs typeface="Calibri" panose="020F0502020204030204" pitchFamily="34" charset="0"/>
            </a:rPr>
            <a:t>  </a:t>
          </a:r>
          <a:r>
            <a:rPr lang="en-US" sz="1200" b="1">
              <a:solidFill>
                <a:schemeClr val="bg1"/>
              </a:solidFill>
              <a:latin typeface="Calibri" panose="020F0502020204030204" pitchFamily="34" charset="0"/>
              <a:ea typeface="Calibri" panose="020F0502020204030204" pitchFamily="34" charset="0"/>
              <a:cs typeface="Calibri" panose="020F0502020204030204" pitchFamily="34" charset="0"/>
            </a:rPr>
            <a:t>Below is the amount</a:t>
          </a:r>
          <a:r>
            <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rPr>
            <a:t> you will need to request in a private loan for 2026-27 academic year to cover tuition, fees, and your living expenses request.  </a:t>
          </a:r>
          <a:r>
            <a:rPr lang="en-US" sz="1200" b="1" i="0" baseline="0">
              <a:solidFill>
                <a:schemeClr val="bg1"/>
              </a:solidFill>
              <a:effectLst/>
              <a:latin typeface="Calibri" panose="020F0502020204030204" pitchFamily="34" charset="0"/>
              <a:ea typeface="Calibri" panose="020F0502020204030204" pitchFamily="34" charset="0"/>
              <a:cs typeface="Calibri" panose="020F0502020204030204" pitchFamily="34" charset="0"/>
            </a:rPr>
            <a:t>Please save this spreadsheet as an Excel workbook and email it to our office at </a:t>
          </a:r>
          <a:r>
            <a:rPr lang="en-US" sz="1200" b="1" i="0" u="sng"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SON_finaid@dm.duke.edu</a:t>
          </a:r>
          <a:r>
            <a:rPr lang="en-US" sz="1200" b="1" i="0" baseline="0">
              <a:solidFill>
                <a:schemeClr val="bg1"/>
              </a:solidFill>
              <a:effectLst/>
              <a:latin typeface="Calibri" panose="020F0502020204030204" pitchFamily="34" charset="0"/>
              <a:ea typeface="Calibri" panose="020F0502020204030204" pitchFamily="34" charset="0"/>
              <a:cs typeface="Calibri" panose="020F0502020204030204" pitchFamily="34" charset="0"/>
            </a:rPr>
            <a:t>.  We will need the spreadsheet to confirm the amount of your private loan request when received and to tell your lender how much to send each semester in your loan.  </a:t>
          </a:r>
          <a:endPar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endParaRPr lang="en-US" sz="12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oneCellAnchor>
  <xdr:twoCellAnchor>
    <xdr:from>
      <xdr:col>2</xdr:col>
      <xdr:colOff>66675</xdr:colOff>
      <xdr:row>89</xdr:row>
      <xdr:rowOff>19049</xdr:rowOff>
    </xdr:from>
    <xdr:to>
      <xdr:col>3</xdr:col>
      <xdr:colOff>466725</xdr:colOff>
      <xdr:row>90</xdr:row>
      <xdr:rowOff>95249</xdr:rowOff>
    </xdr:to>
    <xdr:sp macro="" textlink="">
      <xdr:nvSpPr>
        <xdr:cNvPr id="40" name="Arrow: Left 39">
          <a:extLst>
            <a:ext uri="{FF2B5EF4-FFF2-40B4-BE49-F238E27FC236}">
              <a16:creationId xmlns:a16="http://schemas.microsoft.com/office/drawing/2014/main" id="{F3CC4F5F-56A0-4993-995F-9468A4AFE6E3}"/>
            </a:ext>
          </a:extLst>
        </xdr:cNvPr>
        <xdr:cNvSpPr/>
      </xdr:nvSpPr>
      <xdr:spPr>
        <a:xfrm>
          <a:off x="4067175" y="19745324"/>
          <a:ext cx="1362075" cy="48577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3</xdr:col>
      <xdr:colOff>581024</xdr:colOff>
      <xdr:row>88</xdr:row>
      <xdr:rowOff>161925</xdr:rowOff>
    </xdr:from>
    <xdr:ext cx="5229226" cy="749821"/>
    <xdr:sp macro="" textlink="">
      <xdr:nvSpPr>
        <xdr:cNvPr id="43" name="TextBox 42">
          <a:extLst>
            <a:ext uri="{FF2B5EF4-FFF2-40B4-BE49-F238E27FC236}">
              <a16:creationId xmlns:a16="http://schemas.microsoft.com/office/drawing/2014/main" id="{3EF011B0-FCF1-48FB-A7D6-FD0E0D198A99}"/>
            </a:ext>
          </a:extLst>
        </xdr:cNvPr>
        <xdr:cNvSpPr txBox="1"/>
      </xdr:nvSpPr>
      <xdr:spPr>
        <a:xfrm>
          <a:off x="5543549" y="19697700"/>
          <a:ext cx="5229226" cy="749821"/>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This is the amount you will need to request in a private loan to cover your tuition, fees, living expenses, and clinical travel request for the fall 2026, spring 2027, and summer 2027 semesters.   </a:t>
          </a:r>
        </a:p>
      </xdr:txBody>
    </xdr:sp>
    <xdr:clientData/>
  </xdr:oneCellAnchor>
  <xdr:oneCellAnchor>
    <xdr:from>
      <xdr:col>6</xdr:col>
      <xdr:colOff>552450</xdr:colOff>
      <xdr:row>48</xdr:row>
      <xdr:rowOff>133350</xdr:rowOff>
    </xdr:from>
    <xdr:ext cx="6991350" cy="790575"/>
    <xdr:sp macro="" textlink="">
      <xdr:nvSpPr>
        <xdr:cNvPr id="4" name="TextBox 3">
          <a:extLst>
            <a:ext uri="{FF2B5EF4-FFF2-40B4-BE49-F238E27FC236}">
              <a16:creationId xmlns:a16="http://schemas.microsoft.com/office/drawing/2014/main" id="{FE25107B-D5FA-40C1-85B4-47004EA6957B}"/>
            </a:ext>
          </a:extLst>
        </xdr:cNvPr>
        <xdr:cNvSpPr txBox="1"/>
      </xdr:nvSpPr>
      <xdr:spPr>
        <a:xfrm>
          <a:off x="9077325" y="10591800"/>
          <a:ext cx="6991350" cy="790575"/>
        </a:xfrm>
        <a:prstGeom prst="rect">
          <a:avLst/>
        </a:prstGeom>
        <a:solidFill>
          <a:srgbClr val="FFFF00"/>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The amount listed here is based on the $20,500 maximum that can be recieved in the unsubsidized loan.  If your financial aid offer has a different amount, please update cells B:51,C:51, and D:51 with the amounts from your financial aid offer for each semester. </a:t>
          </a:r>
        </a:p>
      </xdr:txBody>
    </xdr:sp>
    <xdr:clientData/>
  </xdr:oneCellAnchor>
  <xdr:twoCellAnchor>
    <xdr:from>
      <xdr:col>5</xdr:col>
      <xdr:colOff>0</xdr:colOff>
      <xdr:row>50</xdr:row>
      <xdr:rowOff>0</xdr:rowOff>
    </xdr:from>
    <xdr:to>
      <xdr:col>6</xdr:col>
      <xdr:colOff>419100</xdr:colOff>
      <xdr:row>50</xdr:row>
      <xdr:rowOff>314325</xdr:rowOff>
    </xdr:to>
    <xdr:sp macro="" textlink="">
      <xdr:nvSpPr>
        <xdr:cNvPr id="8" name="Arrow: Left 7">
          <a:extLst>
            <a:ext uri="{FF2B5EF4-FFF2-40B4-BE49-F238E27FC236}">
              <a16:creationId xmlns:a16="http://schemas.microsoft.com/office/drawing/2014/main" id="{32E33B56-FB1B-414E-8BBB-F51CA9E7AB77}"/>
            </a:ext>
          </a:extLst>
        </xdr:cNvPr>
        <xdr:cNvSpPr/>
      </xdr:nvSpPr>
      <xdr:spPr>
        <a:xfrm>
          <a:off x="7915275" y="11058525"/>
          <a:ext cx="1028700" cy="314325"/>
        </a:xfrm>
        <a:prstGeom prst="leftArrow">
          <a:avLst>
            <a:gd name="adj1" fmla="val 50000"/>
            <a:gd name="adj2" fmla="val 5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xdr:col>
      <xdr:colOff>0</xdr:colOff>
      <xdr:row>0</xdr:row>
      <xdr:rowOff>0</xdr:rowOff>
    </xdr:from>
    <xdr:ext cx="11620500" cy="311496"/>
    <xdr:sp macro="" textlink="">
      <xdr:nvSpPr>
        <xdr:cNvPr id="9" name="TextBox 8">
          <a:extLst>
            <a:ext uri="{FF2B5EF4-FFF2-40B4-BE49-F238E27FC236}">
              <a16:creationId xmlns:a16="http://schemas.microsoft.com/office/drawing/2014/main" id="{92203885-06F1-4534-81C1-D0AD894CB31D}"/>
            </a:ext>
          </a:extLst>
        </xdr:cNvPr>
        <xdr:cNvSpPr txBox="1"/>
      </xdr:nvSpPr>
      <xdr:spPr>
        <a:xfrm>
          <a:off x="3038475" y="0"/>
          <a:ext cx="11620500" cy="311496"/>
        </a:xfrm>
        <a:prstGeom prst="rect">
          <a:avLst/>
        </a:prstGeom>
        <a:solidFill>
          <a:srgbClr val="FFFF00"/>
        </a:solidFill>
        <a:ln>
          <a:noFill/>
        </a:ln>
        <a:effectLst/>
      </xdr:spPr>
      <xdr:txBody>
        <a:bodyPr vertOverflow="clip" horzOverflow="clip" wrap="square" rtlCol="0" anchor="t">
          <a:spAutoFit/>
        </a:bodyPr>
        <a:lstStyle/>
        <a:p>
          <a:pPr eaLnBrk="1" fontAlgn="auto" latinLnBrk="0" hangingPunct="1"/>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This page is for the 1st year (Class of 2029) CRNA.  If you are 2nd year (Class of 2028) or 3rd year (Class of 2027), please click on the appropriate tab below.  </a:t>
          </a:r>
          <a:endParaRPr lang="en-US" sz="1200">
            <a:effectLst/>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6</xdr:col>
      <xdr:colOff>523875</xdr:colOff>
      <xdr:row>20</xdr:row>
      <xdr:rowOff>152400</xdr:rowOff>
    </xdr:from>
    <xdr:ext cx="6591300" cy="1720471"/>
    <xdr:sp macro="" textlink="">
      <xdr:nvSpPr>
        <xdr:cNvPr id="5" name="TextBox 4">
          <a:hlinkClick xmlns:r="http://schemas.openxmlformats.org/officeDocument/2006/relationships" r:id="rId1"/>
          <a:extLst>
            <a:ext uri="{FF2B5EF4-FFF2-40B4-BE49-F238E27FC236}">
              <a16:creationId xmlns:a16="http://schemas.microsoft.com/office/drawing/2014/main" id="{AB7A0972-E72B-44E0-94CA-E37B66AC0D2D}"/>
            </a:ext>
          </a:extLst>
        </xdr:cNvPr>
        <xdr:cNvSpPr txBox="1"/>
      </xdr:nvSpPr>
      <xdr:spPr>
        <a:xfrm>
          <a:off x="9039225" y="3705225"/>
          <a:ext cx="6591300" cy="1720471"/>
        </a:xfrm>
        <a:prstGeom prst="rect">
          <a:avLst/>
        </a:prstGeom>
        <a:solidFill>
          <a:srgbClr val="FFFF00"/>
        </a:solidFill>
        <a:ln>
          <a:noFill/>
        </a:ln>
        <a:effectLst/>
      </xdr:spPr>
      <xdr:txBody>
        <a:bodyPr vertOverflow="clip" horzOverflow="clip" wrap="square" rtlCol="0" anchor="t">
          <a:spAutoFit/>
        </a:bodyPr>
        <a:lstStyle/>
        <a:p>
          <a:pPr eaLnBrk="1" fontAlgn="auto" latinLnBrk="0" hangingPunct="1"/>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If you DO have federal loans or outside scholarships or you WILL need a private loan to cover your living expenses - MOVE TO STEP 3.</a:t>
          </a:r>
        </a:p>
        <a:p>
          <a:pPr eaLnBrk="1" fontAlgn="auto" latinLnBrk="0" hangingPunct="1"/>
          <a:endPar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a:p>
          <a:pPr eaLnBrk="1" fontAlgn="auto" latinLnBrk="0" hangingPunct="1"/>
          <a:r>
            <a:rPr kumimoji="0" lang="en-U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Otherwise, use </a:t>
          </a: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cell E:29</a:t>
          </a: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for the private loan amount</a:t>
          </a:r>
          <a:r>
            <a:rPr kumimoji="0" lang="en-US" sz="12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Also, p</a:t>
          </a:r>
          <a:r>
            <a:rPr lang="en-US" sz="1200" b="0" i="0" baseline="0">
              <a:effectLst/>
              <a:latin typeface="Calibri" panose="020F0502020204030204" pitchFamily="34" charset="0"/>
              <a:ea typeface="Calibri" panose="020F0502020204030204" pitchFamily="34" charset="0"/>
              <a:cs typeface="Calibri" panose="020F0502020204030204" pitchFamily="34" charset="0"/>
            </a:rPr>
            <a:t>lease save this spreadsheet as an Excel workbook and email it to our office at</a:t>
          </a:r>
          <a:r>
            <a:rPr lang="en-US" sz="1200" b="1" i="0" baseline="0">
              <a:effectLst/>
              <a:latin typeface="Calibri" panose="020F0502020204030204" pitchFamily="34" charset="0"/>
              <a:ea typeface="Calibri" panose="020F0502020204030204" pitchFamily="34" charset="0"/>
              <a:cs typeface="Calibri" panose="020F0502020204030204" pitchFamily="34" charset="0"/>
            </a:rPr>
            <a:t> </a:t>
          </a:r>
          <a:r>
            <a:rPr lang="en-US" sz="1200" b="1" i="0" u="sng" baseline="0">
              <a:effectLst/>
              <a:latin typeface="Calibri" panose="020F0502020204030204" pitchFamily="34" charset="0"/>
              <a:ea typeface="Calibri" panose="020F0502020204030204" pitchFamily="34" charset="0"/>
              <a:cs typeface="Calibri" panose="020F0502020204030204" pitchFamily="34" charset="0"/>
            </a:rPr>
            <a:t>SON_finaid@dm.duke.edu</a:t>
          </a:r>
          <a:r>
            <a:rPr lang="en-US" sz="1200" b="1" i="0" baseline="0">
              <a:effectLst/>
              <a:latin typeface="Calibri" panose="020F0502020204030204" pitchFamily="34" charset="0"/>
              <a:ea typeface="Calibri" panose="020F0502020204030204" pitchFamily="34" charset="0"/>
              <a:cs typeface="Calibri" panose="020F0502020204030204" pitchFamily="34" charset="0"/>
            </a:rPr>
            <a:t>, indicating you will only need the loan to cover the amount in cell E:29.  </a:t>
          </a:r>
          <a:r>
            <a:rPr lang="en-US" sz="1200" b="0" i="0" baseline="0">
              <a:effectLst/>
              <a:latin typeface="Calibri" panose="020F0502020204030204" pitchFamily="34" charset="0"/>
              <a:ea typeface="Calibri" panose="020F0502020204030204" pitchFamily="34" charset="0"/>
              <a:cs typeface="Calibri" panose="020F0502020204030204" pitchFamily="34" charset="0"/>
            </a:rPr>
            <a:t>We will need the spreadsheet to confirm the amount of your private loan request when received and to tell your lender how much to send each semester in your loan.  </a:t>
          </a:r>
          <a:endParaRPr lang="en-US" sz="1200" b="0">
            <a:effectLst/>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3</xdr:col>
      <xdr:colOff>1095375</xdr:colOff>
      <xdr:row>93</xdr:row>
      <xdr:rowOff>142875</xdr:rowOff>
    </xdr:from>
    <xdr:ext cx="5038725" cy="749821"/>
    <xdr:sp macro="" textlink="">
      <xdr:nvSpPr>
        <xdr:cNvPr id="3" name="TextBox 2">
          <a:extLst>
            <a:ext uri="{FF2B5EF4-FFF2-40B4-BE49-F238E27FC236}">
              <a16:creationId xmlns:a16="http://schemas.microsoft.com/office/drawing/2014/main" id="{9EA0B854-666A-4E2E-81FF-AC204B74F99F}"/>
            </a:ext>
          </a:extLst>
        </xdr:cNvPr>
        <xdr:cNvSpPr txBox="1"/>
      </xdr:nvSpPr>
      <xdr:spPr>
        <a:xfrm>
          <a:off x="6200775" y="19154775"/>
          <a:ext cx="5038725" cy="749821"/>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This is how much will disburse by the lender each semester. Inteest will start accruing on this amount and not the entire amount of the requested loan.  </a:t>
          </a:r>
        </a:p>
      </xdr:txBody>
    </xdr:sp>
    <xdr:clientData/>
  </xdr:oneCellAnchor>
  <xdr:twoCellAnchor>
    <xdr:from>
      <xdr:col>2</xdr:col>
      <xdr:colOff>95250</xdr:colOff>
      <xdr:row>93</xdr:row>
      <xdr:rowOff>123825</xdr:rowOff>
    </xdr:from>
    <xdr:to>
      <xdr:col>3</xdr:col>
      <xdr:colOff>958215</xdr:colOff>
      <xdr:row>97</xdr:row>
      <xdr:rowOff>120015</xdr:rowOff>
    </xdr:to>
    <xdr:sp macro="" textlink="">
      <xdr:nvSpPr>
        <xdr:cNvPr id="11" name="Arrow: Left 10">
          <a:extLst>
            <a:ext uri="{FF2B5EF4-FFF2-40B4-BE49-F238E27FC236}">
              <a16:creationId xmlns:a16="http://schemas.microsoft.com/office/drawing/2014/main" id="{64732B0F-B5B2-44FF-8174-9696F6949A31}"/>
            </a:ext>
          </a:extLst>
        </xdr:cNvPr>
        <xdr:cNvSpPr/>
      </xdr:nvSpPr>
      <xdr:spPr>
        <a:xfrm>
          <a:off x="4210050" y="19135725"/>
          <a:ext cx="1853565" cy="72009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0</xdr:colOff>
      <xdr:row>2</xdr:row>
      <xdr:rowOff>66675</xdr:rowOff>
    </xdr:from>
    <xdr:ext cx="11706224" cy="1333499"/>
    <xdr:sp macro="" textlink="">
      <xdr:nvSpPr>
        <xdr:cNvPr id="10" name="TextBox 9">
          <a:extLst>
            <a:ext uri="{FF2B5EF4-FFF2-40B4-BE49-F238E27FC236}">
              <a16:creationId xmlns:a16="http://schemas.microsoft.com/office/drawing/2014/main" id="{3D185BC1-A6C0-4D69-B1C5-AB7C4631F2C6}"/>
            </a:ext>
          </a:extLst>
        </xdr:cNvPr>
        <xdr:cNvSpPr txBox="1"/>
      </xdr:nvSpPr>
      <xdr:spPr>
        <a:xfrm>
          <a:off x="0" y="466725"/>
          <a:ext cx="11706224" cy="1333499"/>
        </a:xfrm>
        <a:prstGeom prst="rect">
          <a:avLst/>
        </a:prstGeom>
        <a:solidFill>
          <a:srgbClr val="EB7A4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600" b="1">
              <a:solidFill>
                <a:schemeClr val="bg1"/>
              </a:solidFill>
              <a:latin typeface="Calibri" panose="020F0502020204030204" pitchFamily="34" charset="0"/>
              <a:ea typeface="Calibri" panose="020F0502020204030204" pitchFamily="34" charset="0"/>
              <a:cs typeface="Calibri" panose="020F0502020204030204" pitchFamily="34" charset="0"/>
            </a:rPr>
            <a:t>Step 1</a:t>
          </a:r>
          <a:r>
            <a:rPr lang="en-US" sz="1100" b="1">
              <a:solidFill>
                <a:schemeClr val="bg1"/>
              </a:solidFill>
              <a:latin typeface="Calibri" panose="020F0502020204030204" pitchFamily="34" charset="0"/>
              <a:ea typeface="Calibri" panose="020F0502020204030204" pitchFamily="34" charset="0"/>
              <a:cs typeface="Calibri" panose="020F0502020204030204" pitchFamily="34" charset="0"/>
            </a:rPr>
            <a:t>.</a:t>
          </a:r>
          <a:r>
            <a:rPr lang="en-US" sz="1100" b="1" baseline="0">
              <a:solidFill>
                <a:schemeClr val="bg1"/>
              </a:solidFill>
              <a:latin typeface="Calibri" panose="020F0502020204030204" pitchFamily="34" charset="0"/>
              <a:ea typeface="Calibri" panose="020F0502020204030204" pitchFamily="34" charset="0"/>
              <a:cs typeface="Calibri" panose="020F0502020204030204" pitchFamily="34" charset="0"/>
            </a:rPr>
            <a:t>  </a:t>
          </a:r>
          <a:r>
            <a:rPr lang="en-US" sz="1200" b="1">
              <a:solidFill>
                <a:schemeClr val="bg1"/>
              </a:solidFill>
              <a:latin typeface="Calibri" panose="020F0502020204030204" pitchFamily="34" charset="0"/>
              <a:ea typeface="Calibri" panose="020F0502020204030204" pitchFamily="34" charset="0"/>
              <a:cs typeface="Calibri" panose="020F0502020204030204" pitchFamily="34" charset="0"/>
            </a:rPr>
            <a:t>Below is the tuition and</a:t>
          </a:r>
          <a:r>
            <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rPr>
            <a:t> fees for the first three semesters of your program.  If you are not using the standard matriculation plan, please multiply the number of credit hours by $2,345 and list that amount for tuition below for the appropriate semester (B:20 - Fall 2026; C:20 - Spring 2027, and D:20 - Summer 2027).</a:t>
          </a:r>
        </a:p>
        <a:p>
          <a:r>
            <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rPr>
            <a:t> </a:t>
          </a:r>
        </a:p>
        <a:p>
          <a:r>
            <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rPr>
            <a:t>If you are planning on using health insurance, please answer yes or no using the drop down box below in cell A:16.  If the answer is yes, it will automatically be added to cell B:27  </a:t>
          </a:r>
        </a:p>
        <a:p>
          <a:endPar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endParaRPr>
        </a:p>
        <a:p>
          <a:r>
            <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rPr>
            <a:t>If you are planning on using dental insurance, pleease answer yes or no using the drop down box below in cell A:17.  If the answer is yes, it will automatically be added to cell B:28.</a:t>
          </a:r>
          <a:endParaRPr lang="en-US" sz="12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31</xdr:row>
      <xdr:rowOff>0</xdr:rowOff>
    </xdr:from>
    <xdr:ext cx="7315200" cy="342786"/>
    <xdr:sp macro="" textlink="">
      <xdr:nvSpPr>
        <xdr:cNvPr id="3" name="TextBox 2">
          <a:extLst>
            <a:ext uri="{FF2B5EF4-FFF2-40B4-BE49-F238E27FC236}">
              <a16:creationId xmlns:a16="http://schemas.microsoft.com/office/drawing/2014/main" id="{23973D08-3BF5-4A8E-9C5F-4122DB0C79B6}"/>
            </a:ext>
          </a:extLst>
        </xdr:cNvPr>
        <xdr:cNvSpPr txBox="1"/>
      </xdr:nvSpPr>
      <xdr:spPr>
        <a:xfrm>
          <a:off x="0" y="5715000"/>
          <a:ext cx="7315200" cy="342786"/>
        </a:xfrm>
        <a:prstGeom prst="rect">
          <a:avLst/>
        </a:prstGeom>
        <a:solidFill>
          <a:srgbClr val="EB7A4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solidFill>
                <a:schemeClr val="bg1"/>
              </a:solidFill>
              <a:latin typeface="Calibri" panose="020F0502020204030204" pitchFamily="34" charset="0"/>
              <a:ea typeface="Calibri" panose="020F0502020204030204" pitchFamily="34" charset="0"/>
              <a:cs typeface="Calibri" panose="020F0502020204030204" pitchFamily="34" charset="0"/>
            </a:rPr>
            <a:t>Step 2</a:t>
          </a:r>
          <a:r>
            <a:rPr lang="en-US" sz="1100" b="1">
              <a:solidFill>
                <a:schemeClr val="bg1"/>
              </a:solidFill>
              <a:latin typeface="Calibri" panose="020F0502020204030204" pitchFamily="34" charset="0"/>
              <a:ea typeface="Calibri" panose="020F0502020204030204" pitchFamily="34" charset="0"/>
              <a:cs typeface="Calibri" panose="020F0502020204030204" pitchFamily="34" charset="0"/>
            </a:rPr>
            <a:t>.</a:t>
          </a:r>
          <a:r>
            <a:rPr lang="en-US" sz="1100" b="1" baseline="0">
              <a:solidFill>
                <a:schemeClr val="bg1"/>
              </a:solidFill>
              <a:latin typeface="Calibri" panose="020F0502020204030204" pitchFamily="34" charset="0"/>
              <a:ea typeface="Calibri" panose="020F0502020204030204" pitchFamily="34" charset="0"/>
              <a:cs typeface="Calibri" panose="020F0502020204030204" pitchFamily="34" charset="0"/>
            </a:rPr>
            <a:t>  </a:t>
          </a:r>
          <a:r>
            <a:rPr kumimoji="0" lang="en-US" sz="1200" b="1" i="0" u="none" strike="noStrike" kern="0" cap="none" spc="0" normalizeH="0" baseline="0" noProof="0">
              <a:ln>
                <a:noFill/>
              </a:ln>
              <a:solidFill>
                <a:prstClr val="white"/>
              </a:solidFill>
              <a:effectLst/>
              <a:uLnTx/>
              <a:uFillTx/>
              <a:latin typeface="Calibri" panose="020F0502020204030204" pitchFamily="34" charset="0"/>
              <a:ea typeface="Calibri" panose="020F0502020204030204" pitchFamily="34" charset="0"/>
              <a:cs typeface="Calibri" panose="020F0502020204030204" pitchFamily="34" charset="0"/>
            </a:rPr>
            <a:t>Please report any school funded scholarship or outside scholarships below.</a:t>
          </a:r>
          <a:endParaRPr lang="en-US" sz="12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oneCellAnchor>
  <xdr:twoCellAnchor>
    <xdr:from>
      <xdr:col>5</xdr:col>
      <xdr:colOff>142875</xdr:colOff>
      <xdr:row>27</xdr:row>
      <xdr:rowOff>66675</xdr:rowOff>
    </xdr:from>
    <xdr:to>
      <xdr:col>6</xdr:col>
      <xdr:colOff>518161</xdr:colOff>
      <xdr:row>30</xdr:row>
      <xdr:rowOff>152400</xdr:rowOff>
    </xdr:to>
    <xdr:sp macro="" textlink="">
      <xdr:nvSpPr>
        <xdr:cNvPr id="4" name="Arrow: Left 3">
          <a:extLst>
            <a:ext uri="{FF2B5EF4-FFF2-40B4-BE49-F238E27FC236}">
              <a16:creationId xmlns:a16="http://schemas.microsoft.com/office/drawing/2014/main" id="{EA1A99FE-0E35-40E4-8EAE-E9FC4B1D0B50}"/>
            </a:ext>
          </a:extLst>
        </xdr:cNvPr>
        <xdr:cNvSpPr/>
      </xdr:nvSpPr>
      <xdr:spPr>
        <a:xfrm>
          <a:off x="7934325" y="5086350"/>
          <a:ext cx="965836" cy="50482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95250</xdr:colOff>
      <xdr:row>49</xdr:row>
      <xdr:rowOff>180975</xdr:rowOff>
    </xdr:from>
    <xdr:to>
      <xdr:col>6</xdr:col>
      <xdr:colOff>470536</xdr:colOff>
      <xdr:row>51</xdr:row>
      <xdr:rowOff>38100</xdr:rowOff>
    </xdr:to>
    <xdr:sp macro="" textlink="">
      <xdr:nvSpPr>
        <xdr:cNvPr id="6" name="Arrow: Left 5">
          <a:extLst>
            <a:ext uri="{FF2B5EF4-FFF2-40B4-BE49-F238E27FC236}">
              <a16:creationId xmlns:a16="http://schemas.microsoft.com/office/drawing/2014/main" id="{8CB6EAD7-A42F-4964-AB90-BCBF9A577ECF}"/>
            </a:ext>
          </a:extLst>
        </xdr:cNvPr>
        <xdr:cNvSpPr/>
      </xdr:nvSpPr>
      <xdr:spPr>
        <a:xfrm>
          <a:off x="3143250" y="9324975"/>
          <a:ext cx="984886" cy="23812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0</xdr:colOff>
      <xdr:row>42</xdr:row>
      <xdr:rowOff>0</xdr:rowOff>
    </xdr:from>
    <xdr:ext cx="7505700" cy="530658"/>
    <xdr:sp macro="" textlink="">
      <xdr:nvSpPr>
        <xdr:cNvPr id="7" name="TextBox 6">
          <a:extLst>
            <a:ext uri="{FF2B5EF4-FFF2-40B4-BE49-F238E27FC236}">
              <a16:creationId xmlns:a16="http://schemas.microsoft.com/office/drawing/2014/main" id="{C5A499DC-056A-4369-A021-B011CE538453}"/>
            </a:ext>
          </a:extLst>
        </xdr:cNvPr>
        <xdr:cNvSpPr txBox="1"/>
      </xdr:nvSpPr>
      <xdr:spPr>
        <a:xfrm>
          <a:off x="0" y="7810500"/>
          <a:ext cx="7505700" cy="530658"/>
        </a:xfrm>
        <a:prstGeom prst="rect">
          <a:avLst/>
        </a:prstGeom>
        <a:solidFill>
          <a:srgbClr val="EB7A41"/>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Step 3</a:t>
          </a:r>
          <a:r>
            <a:rPr kumimoji="0" lang="en-US" sz="11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Please refer to the financial aid offer you received earlier and list the amount you will receive in the Federal Direct Unsubisidzed loan each semester.  </a:t>
          </a:r>
          <a:r>
            <a:rPr kumimoji="0" lang="en-US" sz="1200" b="1" i="0" u="none" strike="noStrike" kern="0" cap="none" spc="0" normalizeH="0" baseline="0" noProof="0">
              <a:ln>
                <a:noFill/>
              </a:ln>
              <a:solidFill>
                <a:schemeClr val="bg1"/>
              </a:solidFill>
              <a:effectLst/>
              <a:uLnTx/>
              <a:uFillTx/>
              <a:latin typeface="Calibri" panose="020F0502020204030204" pitchFamily="34" charset="0"/>
              <a:ea typeface="Calibri" panose="020F0502020204030204" pitchFamily="34" charset="0"/>
              <a:cs typeface="Calibri" panose="020F0502020204030204" pitchFamily="34" charset="0"/>
            </a:rPr>
            <a:t>Please list the amounts below in Row 49 (B:49, C:49, and D:49). </a:t>
          </a:r>
        </a:p>
      </xdr:txBody>
    </xdr:sp>
    <xdr:clientData/>
  </xdr:oneCellAnchor>
  <xdr:oneCellAnchor>
    <xdr:from>
      <xdr:col>6</xdr:col>
      <xdr:colOff>533401</xdr:colOff>
      <xdr:row>50</xdr:row>
      <xdr:rowOff>95250</xdr:rowOff>
    </xdr:from>
    <xdr:ext cx="6772274" cy="1689180"/>
    <xdr:sp macro="" textlink="">
      <xdr:nvSpPr>
        <xdr:cNvPr id="8" name="TextBox 7">
          <a:hlinkClick xmlns:r="http://schemas.openxmlformats.org/officeDocument/2006/relationships" r:id="rId1"/>
          <a:extLst>
            <a:ext uri="{FF2B5EF4-FFF2-40B4-BE49-F238E27FC236}">
              <a16:creationId xmlns:a16="http://schemas.microsoft.com/office/drawing/2014/main" id="{3A29A722-C468-4019-A6ED-95B6C902A50B}"/>
            </a:ext>
          </a:extLst>
        </xdr:cNvPr>
        <xdr:cNvSpPr txBox="1"/>
      </xdr:nvSpPr>
      <xdr:spPr>
        <a:xfrm>
          <a:off x="8924926" y="11553825"/>
          <a:ext cx="6772274" cy="1689180"/>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If you are going to request living expenses -  MOVE TO STEP 4.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a:p>
          <a:pPr eaLnBrk="1" fontAlgn="auto" latinLnBrk="0" hangingPunct="1"/>
          <a:r>
            <a:rPr lang="en-US" sz="1200" b="0" i="0" baseline="0">
              <a:effectLst/>
              <a:latin typeface="Calibri" panose="020F0502020204030204" pitchFamily="34" charset="0"/>
              <a:ea typeface="Calibri" panose="020F0502020204030204" pitchFamily="34" charset="0"/>
              <a:cs typeface="Calibri" panose="020F0502020204030204" pitchFamily="34" charset="0"/>
            </a:rPr>
            <a:t>Otherwise, use </a:t>
          </a:r>
          <a:r>
            <a:rPr lang="en-US" sz="1200" b="1" i="0" baseline="0">
              <a:effectLst/>
              <a:latin typeface="Calibri" panose="020F0502020204030204" pitchFamily="34" charset="0"/>
              <a:ea typeface="Calibri" panose="020F0502020204030204" pitchFamily="34" charset="0"/>
              <a:cs typeface="Calibri" panose="020F0502020204030204" pitchFamily="34" charset="0"/>
            </a:rPr>
            <a:t>cell E:51</a:t>
          </a:r>
          <a:r>
            <a:rPr lang="en-US" sz="1200" b="0" i="0" baseline="0">
              <a:effectLst/>
              <a:latin typeface="Calibri" panose="020F0502020204030204" pitchFamily="34" charset="0"/>
              <a:ea typeface="Calibri" panose="020F0502020204030204" pitchFamily="34" charset="0"/>
              <a:cs typeface="Calibri" panose="020F0502020204030204" pitchFamily="34" charset="0"/>
            </a:rPr>
            <a:t> for the private loan amount.  Also, please save this spreadsheet as an Excel workbook and email it to our office at </a:t>
          </a:r>
          <a:r>
            <a:rPr lang="en-US" sz="1200" b="1" i="0" u="sng" baseline="0">
              <a:effectLst/>
              <a:latin typeface="Calibri" panose="020F0502020204030204" pitchFamily="34" charset="0"/>
              <a:ea typeface="Calibri" panose="020F0502020204030204" pitchFamily="34" charset="0"/>
              <a:cs typeface="Calibri" panose="020F0502020204030204" pitchFamily="34" charset="0"/>
            </a:rPr>
            <a:t>SON_finaid@dm.duke.edu</a:t>
          </a:r>
          <a:r>
            <a:rPr lang="en-US" sz="1200" b="1" i="0" baseline="0">
              <a:effectLst/>
              <a:latin typeface="Calibri" panose="020F0502020204030204" pitchFamily="34" charset="0"/>
              <a:ea typeface="Calibri" panose="020F0502020204030204" pitchFamily="34" charset="0"/>
              <a:cs typeface="Calibri" panose="020F0502020204030204" pitchFamily="34" charset="0"/>
            </a:rPr>
            <a:t>, indicating you will only need the loan to cover the amount in cell E:51</a:t>
          </a:r>
          <a:r>
            <a:rPr lang="en-US" sz="1200" b="0" i="0" baseline="0">
              <a:effectLst/>
              <a:latin typeface="Calibri" panose="020F0502020204030204" pitchFamily="34" charset="0"/>
              <a:ea typeface="Calibri" panose="020F0502020204030204" pitchFamily="34" charset="0"/>
              <a:cs typeface="Calibri" panose="020F0502020204030204" pitchFamily="34" charset="0"/>
            </a:rPr>
            <a:t>.  We will need the spreadsheet to confirm the  amount of your private loan request when received and to tell your lender how much to send each semester in your loan.  </a:t>
          </a:r>
          <a:endParaRPr lang="en-US" sz="1200" b="0">
            <a:effectLst/>
            <a:latin typeface="Calibri" panose="020F0502020204030204" pitchFamily="34" charset="0"/>
            <a:ea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0</xdr:col>
      <xdr:colOff>0</xdr:colOff>
      <xdr:row>52</xdr:row>
      <xdr:rowOff>0</xdr:rowOff>
    </xdr:from>
    <xdr:ext cx="6934200" cy="2033634"/>
    <xdr:sp macro="" textlink="">
      <xdr:nvSpPr>
        <xdr:cNvPr id="9" name="TextBox 8">
          <a:extLst>
            <a:ext uri="{FF2B5EF4-FFF2-40B4-BE49-F238E27FC236}">
              <a16:creationId xmlns:a16="http://schemas.microsoft.com/office/drawing/2014/main" id="{514C41AC-FDD5-4D5D-975D-BE0630645F68}"/>
            </a:ext>
          </a:extLst>
        </xdr:cNvPr>
        <xdr:cNvSpPr txBox="1"/>
      </xdr:nvSpPr>
      <xdr:spPr>
        <a:xfrm>
          <a:off x="0" y="9715500"/>
          <a:ext cx="6934200" cy="2033634"/>
        </a:xfrm>
        <a:prstGeom prst="rect">
          <a:avLst/>
        </a:prstGeom>
        <a:solidFill>
          <a:srgbClr val="EB7A41"/>
        </a:solidFill>
        <a:ln>
          <a:noFill/>
        </a:ln>
        <a:effectLst/>
      </xdr:spPr>
      <xdr:txBody>
        <a:bodyPr vertOverflow="clip" horzOverflow="clip" wrap="square" rtlCol="0" anchor="t">
          <a:spAutoFit/>
        </a:bodyPr>
        <a:lstStyle/>
        <a:p>
          <a:r>
            <a:rPr lang="en-US" sz="1600" b="1">
              <a:solidFill>
                <a:schemeClr val="bg1"/>
              </a:solidFill>
              <a:effectLst/>
              <a:latin typeface="Calibri" panose="020F0502020204030204" pitchFamily="34" charset="0"/>
              <a:ea typeface="Calibri" panose="020F0502020204030204" pitchFamily="34" charset="0"/>
              <a:cs typeface="Calibri" panose="020F0502020204030204" pitchFamily="34" charset="0"/>
            </a:rPr>
            <a:t>Step 4</a:t>
          </a:r>
          <a:r>
            <a:rPr lang="en-US" sz="1100" b="1">
              <a:solidFill>
                <a:schemeClr val="bg1"/>
              </a:solidFill>
              <a:effectLst/>
              <a:latin typeface="Calibri" panose="020F0502020204030204" pitchFamily="34" charset="0"/>
              <a:ea typeface="Calibri" panose="020F0502020204030204" pitchFamily="34" charset="0"/>
              <a:cs typeface="Calibri" panose="020F0502020204030204" pitchFamily="34" charset="0"/>
            </a:rPr>
            <a:t>.</a:t>
          </a:r>
          <a:r>
            <a:rPr lang="en-US" b="1">
              <a:solidFill>
                <a:schemeClr val="bg1"/>
              </a:solidFill>
              <a:effectLst/>
              <a:latin typeface="Calibri" panose="020F0502020204030204" pitchFamily="34" charset="0"/>
              <a:ea typeface="Calibri" panose="020F0502020204030204" pitchFamily="34" charset="0"/>
              <a:cs typeface="Calibri" panose="020F0502020204030204" pitchFamily="34" charset="0"/>
            </a:rPr>
            <a:t>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Enter your living</a:t>
          </a:r>
          <a:r>
            <a:rPr lang="en-US" sz="1200" b="1" baseline="0">
              <a:solidFill>
                <a:schemeClr val="bg1"/>
              </a:solidFill>
              <a:effectLst/>
              <a:latin typeface="Calibri" panose="020F0502020204030204" pitchFamily="34" charset="0"/>
              <a:ea typeface="Calibri" panose="020F0502020204030204" pitchFamily="34" charset="0"/>
              <a:cs typeface="Calibri" panose="020F0502020204030204" pitchFamily="34" charset="0"/>
            </a:rPr>
            <a:t>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expense refund amount for each semester.</a:t>
          </a:r>
          <a:endPar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The spreadsheet already shows the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maximum amount you are allowed to request each semester: $11,644</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a:t>
          </a:r>
        </a:p>
        <a:p>
          <a:endPar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If you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do not</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need the full amount, update only the following cells with the amount you </a:t>
          </a:r>
          <a:r>
            <a:rPr lang="en-US" sz="1200" i="1">
              <a:solidFill>
                <a:schemeClr val="bg1"/>
              </a:solidFill>
              <a:effectLst/>
              <a:latin typeface="Calibri" panose="020F0502020204030204" pitchFamily="34" charset="0"/>
              <a:ea typeface="Calibri" panose="020F0502020204030204" pitchFamily="34" charset="0"/>
              <a:cs typeface="Calibri" panose="020F0502020204030204" pitchFamily="34" charset="0"/>
            </a:rPr>
            <a:t>do</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want refunded:</a:t>
          </a:r>
        </a:p>
        <a:p>
          <a:pPr lvl="1"/>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Fall Semester:</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B:66–B:70</a:t>
          </a:r>
        </a:p>
        <a:p>
          <a:pPr lvl="1"/>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Spring Semester:</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C:66–C:70</a:t>
          </a:r>
        </a:p>
        <a:p>
          <a:pPr lvl="1"/>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Summer Semester:</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D:66–D:70</a:t>
          </a:r>
        </a:p>
        <a:p>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All other cells will update automatically.</a:t>
          </a:r>
        </a:p>
        <a:p>
          <a:endPar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The total for each semester (cells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B:71, C:71, and D:71</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cannot exceed $11,644</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a:t>
          </a:r>
        </a:p>
      </xdr:txBody>
    </xdr:sp>
    <xdr:clientData/>
  </xdr:oneCellAnchor>
  <xdr:oneCellAnchor>
    <xdr:from>
      <xdr:col>6</xdr:col>
      <xdr:colOff>600075</xdr:colOff>
      <xdr:row>66</xdr:row>
      <xdr:rowOff>85725</xdr:rowOff>
    </xdr:from>
    <xdr:ext cx="7006591" cy="968983"/>
    <xdr:sp macro="" textlink="">
      <xdr:nvSpPr>
        <xdr:cNvPr id="10" name="TextBox 9">
          <a:extLst>
            <a:ext uri="{FF2B5EF4-FFF2-40B4-BE49-F238E27FC236}">
              <a16:creationId xmlns:a16="http://schemas.microsoft.com/office/drawing/2014/main" id="{60D4694E-8DBA-4204-B2BA-4544DF01BDF5}"/>
            </a:ext>
          </a:extLst>
        </xdr:cNvPr>
        <xdr:cNvSpPr txBox="1"/>
      </xdr:nvSpPr>
      <xdr:spPr>
        <a:xfrm>
          <a:off x="4257675" y="12468225"/>
          <a:ext cx="7006591" cy="968983"/>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Please note that refunds for living expenses will disburse to students by the first week of classes.  If you are starting in the fall semester, please make sure your August rent and utilities are paid out of pocket for that month.  Refunds received for the fall semester will cover your September - December living expenses.</a:t>
          </a:r>
        </a:p>
      </xdr:txBody>
    </xdr:sp>
    <xdr:clientData/>
  </xdr:oneCellAnchor>
  <xdr:twoCellAnchor>
    <xdr:from>
      <xdr:col>5</xdr:col>
      <xdr:colOff>76200</xdr:colOff>
      <xdr:row>69</xdr:row>
      <xdr:rowOff>142875</xdr:rowOff>
    </xdr:from>
    <xdr:to>
      <xdr:col>6</xdr:col>
      <xdr:colOff>451486</xdr:colOff>
      <xdr:row>71</xdr:row>
      <xdr:rowOff>80010</xdr:rowOff>
    </xdr:to>
    <xdr:sp macro="" textlink="">
      <xdr:nvSpPr>
        <xdr:cNvPr id="11" name="Arrow: Left 10">
          <a:extLst>
            <a:ext uri="{FF2B5EF4-FFF2-40B4-BE49-F238E27FC236}">
              <a16:creationId xmlns:a16="http://schemas.microsoft.com/office/drawing/2014/main" id="{E64D693A-DED9-4976-845A-4F21B2164DA4}"/>
            </a:ext>
          </a:extLst>
        </xdr:cNvPr>
        <xdr:cNvSpPr/>
      </xdr:nvSpPr>
      <xdr:spPr>
        <a:xfrm>
          <a:off x="3124200" y="13096875"/>
          <a:ext cx="984886" cy="31813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0</xdr:colOff>
      <xdr:row>72</xdr:row>
      <xdr:rowOff>0</xdr:rowOff>
    </xdr:from>
    <xdr:ext cx="6753224" cy="530658"/>
    <xdr:sp macro="" textlink="">
      <xdr:nvSpPr>
        <xdr:cNvPr id="12" name="TextBox 11">
          <a:extLst>
            <a:ext uri="{FF2B5EF4-FFF2-40B4-BE49-F238E27FC236}">
              <a16:creationId xmlns:a16="http://schemas.microsoft.com/office/drawing/2014/main" id="{9C154553-2DA7-4E33-9C15-6B050AA4954D}"/>
            </a:ext>
          </a:extLst>
        </xdr:cNvPr>
        <xdr:cNvSpPr txBox="1"/>
      </xdr:nvSpPr>
      <xdr:spPr>
        <a:xfrm>
          <a:off x="0" y="13525500"/>
          <a:ext cx="6753224" cy="530658"/>
        </a:xfrm>
        <a:prstGeom prst="rect">
          <a:avLst/>
        </a:prstGeom>
        <a:solidFill>
          <a:srgbClr val="EB7A41"/>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Step 5</a:t>
          </a:r>
          <a:r>
            <a:rPr kumimoji="0" lang="en-US" sz="11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You may request funding in a private loan to assist with  travel.  If you will need assistance with traveling to your clinical placement, please indicate an amount below.  </a:t>
          </a:r>
          <a:endParaRPr kumimoji="0" lang="en-US" sz="1200" b="1" i="0" u="none" strike="noStrike" kern="0" cap="none" spc="0" normalizeH="0" baseline="0" noProof="0">
            <a:ln>
              <a:noFill/>
            </a:ln>
            <a:solidFill>
              <a:schemeClr val="bg1"/>
            </a:solidFill>
            <a:effectLst/>
            <a:uLnTx/>
            <a:uFillTx/>
            <a:latin typeface="Calibri" panose="020F0502020204030204" pitchFamily="34" charset="0"/>
            <a:ea typeface="Calibri" panose="020F0502020204030204" pitchFamily="34" charset="0"/>
            <a:cs typeface="Calibri" panose="020F0502020204030204" pitchFamily="34" charset="0"/>
          </a:endParaRPr>
        </a:p>
      </xdr:txBody>
    </xdr:sp>
    <xdr:clientData/>
  </xdr:oneCellAnchor>
  <xdr:twoCellAnchor>
    <xdr:from>
      <xdr:col>5</xdr:col>
      <xdr:colOff>152400</xdr:colOff>
      <xdr:row>77</xdr:row>
      <xdr:rowOff>342900</xdr:rowOff>
    </xdr:from>
    <xdr:to>
      <xdr:col>6</xdr:col>
      <xdr:colOff>527686</xdr:colOff>
      <xdr:row>79</xdr:row>
      <xdr:rowOff>51435</xdr:rowOff>
    </xdr:to>
    <xdr:sp macro="" textlink="">
      <xdr:nvSpPr>
        <xdr:cNvPr id="14" name="Arrow: Left 13">
          <a:extLst>
            <a:ext uri="{FF2B5EF4-FFF2-40B4-BE49-F238E27FC236}">
              <a16:creationId xmlns:a16="http://schemas.microsoft.com/office/drawing/2014/main" id="{E980EA56-E445-430F-8B8C-1CF767D7E0FB}"/>
            </a:ext>
          </a:extLst>
        </xdr:cNvPr>
        <xdr:cNvSpPr/>
      </xdr:nvSpPr>
      <xdr:spPr>
        <a:xfrm>
          <a:off x="3200400" y="14668500"/>
          <a:ext cx="984886" cy="24193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0</xdr:colOff>
      <xdr:row>80</xdr:row>
      <xdr:rowOff>0</xdr:rowOff>
    </xdr:from>
    <xdr:ext cx="7191375" cy="1133475"/>
    <xdr:sp macro="" textlink="">
      <xdr:nvSpPr>
        <xdr:cNvPr id="15" name="TextBox 14">
          <a:hlinkClick xmlns:r="http://schemas.openxmlformats.org/officeDocument/2006/relationships" r:id="rId1"/>
          <a:extLst>
            <a:ext uri="{FF2B5EF4-FFF2-40B4-BE49-F238E27FC236}">
              <a16:creationId xmlns:a16="http://schemas.microsoft.com/office/drawing/2014/main" id="{AF892147-C297-4C3F-9CDF-40E9822F6464}"/>
            </a:ext>
          </a:extLst>
        </xdr:cNvPr>
        <xdr:cNvSpPr txBox="1"/>
      </xdr:nvSpPr>
      <xdr:spPr>
        <a:xfrm>
          <a:off x="0" y="15049500"/>
          <a:ext cx="7191375" cy="1133475"/>
        </a:xfrm>
        <a:prstGeom prst="rect">
          <a:avLst/>
        </a:prstGeom>
        <a:solidFill>
          <a:srgbClr val="EB7A4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600" b="1">
              <a:solidFill>
                <a:schemeClr val="bg1"/>
              </a:solidFill>
              <a:latin typeface="Calibri" panose="020F0502020204030204" pitchFamily="34" charset="0"/>
              <a:ea typeface="Calibri" panose="020F0502020204030204" pitchFamily="34" charset="0"/>
              <a:cs typeface="Calibri" panose="020F0502020204030204" pitchFamily="34" charset="0"/>
            </a:rPr>
            <a:t>Step 6</a:t>
          </a:r>
          <a:r>
            <a:rPr lang="en-US" sz="1100" b="1">
              <a:solidFill>
                <a:schemeClr val="bg1"/>
              </a:solidFill>
              <a:latin typeface="Calibri" panose="020F0502020204030204" pitchFamily="34" charset="0"/>
              <a:ea typeface="Calibri" panose="020F0502020204030204" pitchFamily="34" charset="0"/>
              <a:cs typeface="Calibri" panose="020F0502020204030204" pitchFamily="34" charset="0"/>
            </a:rPr>
            <a:t>.</a:t>
          </a:r>
          <a:r>
            <a:rPr lang="en-US" sz="1100" b="1" baseline="0">
              <a:solidFill>
                <a:schemeClr val="bg1"/>
              </a:solidFill>
              <a:latin typeface="Calibri" panose="020F0502020204030204" pitchFamily="34" charset="0"/>
              <a:ea typeface="Calibri" panose="020F0502020204030204" pitchFamily="34" charset="0"/>
              <a:cs typeface="Calibri" panose="020F0502020204030204" pitchFamily="34" charset="0"/>
            </a:rPr>
            <a:t>  </a:t>
          </a:r>
          <a:r>
            <a:rPr lang="en-US" sz="1200" b="1">
              <a:solidFill>
                <a:schemeClr val="bg1"/>
              </a:solidFill>
              <a:latin typeface="Calibri" panose="020F0502020204030204" pitchFamily="34" charset="0"/>
              <a:ea typeface="Calibri" panose="020F0502020204030204" pitchFamily="34" charset="0"/>
              <a:cs typeface="Calibri" panose="020F0502020204030204" pitchFamily="34" charset="0"/>
            </a:rPr>
            <a:t>Below is the amount</a:t>
          </a:r>
          <a:r>
            <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rPr>
            <a:t> you will need to request in a private loan for 2026-27 academic year to cover tuition, fees, and your living expenses request.  </a:t>
          </a:r>
          <a:r>
            <a:rPr lang="en-US" sz="1200" b="1" i="0" baseline="0">
              <a:solidFill>
                <a:schemeClr val="bg1"/>
              </a:solidFill>
              <a:effectLst/>
              <a:latin typeface="Calibri" panose="020F0502020204030204" pitchFamily="34" charset="0"/>
              <a:ea typeface="Calibri" panose="020F0502020204030204" pitchFamily="34" charset="0"/>
              <a:cs typeface="Calibri" panose="020F0502020204030204" pitchFamily="34" charset="0"/>
            </a:rPr>
            <a:t>Please save this spreadsheet as an Excel workbook and email it to our office at </a:t>
          </a:r>
          <a:r>
            <a:rPr lang="en-US" sz="1200" b="1" i="0" u="sng"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SON_finaid@dm.duke.edu</a:t>
          </a:r>
          <a:r>
            <a:rPr lang="en-US" sz="1200" b="1" i="0" baseline="0">
              <a:solidFill>
                <a:schemeClr val="bg1"/>
              </a:solidFill>
              <a:effectLst/>
              <a:latin typeface="Calibri" panose="020F0502020204030204" pitchFamily="34" charset="0"/>
              <a:ea typeface="Calibri" panose="020F0502020204030204" pitchFamily="34" charset="0"/>
              <a:cs typeface="Calibri" panose="020F0502020204030204" pitchFamily="34" charset="0"/>
            </a:rPr>
            <a:t>.  We will need the spreadsheet to confirm the amount amount of your private loan request when received and to tell your lender how much to send each semester in your loan.  </a:t>
          </a:r>
          <a:endPar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endParaRPr lang="en-US" sz="12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oneCellAnchor>
  <xdr:twoCellAnchor>
    <xdr:from>
      <xdr:col>2</xdr:col>
      <xdr:colOff>219074</xdr:colOff>
      <xdr:row>86</xdr:row>
      <xdr:rowOff>161924</xdr:rowOff>
    </xdr:from>
    <xdr:to>
      <xdr:col>3</xdr:col>
      <xdr:colOff>1114424</xdr:colOff>
      <xdr:row>88</xdr:row>
      <xdr:rowOff>28574</xdr:rowOff>
    </xdr:to>
    <xdr:sp macro="" textlink="">
      <xdr:nvSpPr>
        <xdr:cNvPr id="16" name="Arrow: Left 15">
          <a:extLst>
            <a:ext uri="{FF2B5EF4-FFF2-40B4-BE49-F238E27FC236}">
              <a16:creationId xmlns:a16="http://schemas.microsoft.com/office/drawing/2014/main" id="{726589D2-3AB7-4AF7-A088-A5603D0D403B}"/>
            </a:ext>
          </a:extLst>
        </xdr:cNvPr>
        <xdr:cNvSpPr/>
      </xdr:nvSpPr>
      <xdr:spPr>
        <a:xfrm>
          <a:off x="1438274" y="16354424"/>
          <a:ext cx="1000125" cy="24765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4</xdr:col>
      <xdr:colOff>287654</xdr:colOff>
      <xdr:row>86</xdr:row>
      <xdr:rowOff>173355</xdr:rowOff>
    </xdr:from>
    <xdr:ext cx="5229226" cy="749821"/>
    <xdr:sp macro="" textlink="">
      <xdr:nvSpPr>
        <xdr:cNvPr id="17" name="TextBox 16">
          <a:extLst>
            <a:ext uri="{FF2B5EF4-FFF2-40B4-BE49-F238E27FC236}">
              <a16:creationId xmlns:a16="http://schemas.microsoft.com/office/drawing/2014/main" id="{ECF8A1D4-B265-4D9B-AC9E-6B5255E5D376}"/>
            </a:ext>
          </a:extLst>
        </xdr:cNvPr>
        <xdr:cNvSpPr txBox="1"/>
      </xdr:nvSpPr>
      <xdr:spPr>
        <a:xfrm>
          <a:off x="6421754" y="16661130"/>
          <a:ext cx="5229226" cy="749821"/>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This is the amount you will need to request in a private loan to cover your tuition, fees, living expenses, and clinical travel request for the fall 2026, spring 2027, and summer 2027 semesters.   </a:t>
          </a:r>
        </a:p>
      </xdr:txBody>
    </xdr:sp>
    <xdr:clientData/>
  </xdr:oneCellAnchor>
  <xdr:oneCellAnchor>
    <xdr:from>
      <xdr:col>7</xdr:col>
      <xdr:colOff>0</xdr:colOff>
      <xdr:row>77</xdr:row>
      <xdr:rowOff>0</xdr:rowOff>
    </xdr:from>
    <xdr:ext cx="8001000" cy="876300"/>
    <xdr:sp macro="" textlink="">
      <xdr:nvSpPr>
        <xdr:cNvPr id="21" name="TextBox 20">
          <a:extLst>
            <a:ext uri="{FF2B5EF4-FFF2-40B4-BE49-F238E27FC236}">
              <a16:creationId xmlns:a16="http://schemas.microsoft.com/office/drawing/2014/main" id="{820E11F6-629F-4C32-9B7D-E7381BDA2D9B}"/>
            </a:ext>
          </a:extLst>
        </xdr:cNvPr>
        <xdr:cNvSpPr txBox="1"/>
      </xdr:nvSpPr>
      <xdr:spPr>
        <a:xfrm>
          <a:off x="9001125" y="16735425"/>
          <a:ext cx="8001000" cy="876300"/>
        </a:xfrm>
        <a:prstGeom prst="rect">
          <a:avLst/>
        </a:prstGeom>
        <a:solidFill>
          <a:srgbClr val="FFFF00"/>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Please note clinical travel requests will be reviewed prior to the start of each semester.   The maximum you can request is $2,000 per semester.   If the request is for more than what we can approve, we will update the loan and ask your lender to reduce your request by this amount prior to sending the funding.  </a:t>
          </a:r>
        </a:p>
      </xdr:txBody>
    </xdr:sp>
    <xdr:clientData/>
  </xdr:oneCellAnchor>
  <xdr:twoCellAnchor>
    <xdr:from>
      <xdr:col>5</xdr:col>
      <xdr:colOff>104775</xdr:colOff>
      <xdr:row>48</xdr:row>
      <xdr:rowOff>66675</xdr:rowOff>
    </xdr:from>
    <xdr:to>
      <xdr:col>6</xdr:col>
      <xdr:colOff>466725</xdr:colOff>
      <xdr:row>48</xdr:row>
      <xdr:rowOff>381000</xdr:rowOff>
    </xdr:to>
    <xdr:sp macro="" textlink="">
      <xdr:nvSpPr>
        <xdr:cNvPr id="23" name="Arrow: Left 22">
          <a:extLst>
            <a:ext uri="{FF2B5EF4-FFF2-40B4-BE49-F238E27FC236}">
              <a16:creationId xmlns:a16="http://schemas.microsoft.com/office/drawing/2014/main" id="{13B6938D-2A0C-4658-A77A-B234ADFC0D0D}"/>
            </a:ext>
          </a:extLst>
        </xdr:cNvPr>
        <xdr:cNvSpPr/>
      </xdr:nvSpPr>
      <xdr:spPr>
        <a:xfrm>
          <a:off x="7886700" y="10906125"/>
          <a:ext cx="971550" cy="31432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6</xdr:col>
      <xdr:colOff>561975</xdr:colOff>
      <xdr:row>46</xdr:row>
      <xdr:rowOff>161925</xdr:rowOff>
    </xdr:from>
    <xdr:ext cx="6772275" cy="771525"/>
    <xdr:sp macro="" textlink="">
      <xdr:nvSpPr>
        <xdr:cNvPr id="24" name="TextBox 23">
          <a:extLst>
            <a:ext uri="{FF2B5EF4-FFF2-40B4-BE49-F238E27FC236}">
              <a16:creationId xmlns:a16="http://schemas.microsoft.com/office/drawing/2014/main" id="{57014BCB-4D63-4D55-B25D-357E928AF7DB}"/>
            </a:ext>
          </a:extLst>
        </xdr:cNvPr>
        <xdr:cNvSpPr txBox="1"/>
      </xdr:nvSpPr>
      <xdr:spPr>
        <a:xfrm>
          <a:off x="8953500" y="10401300"/>
          <a:ext cx="6772275" cy="771525"/>
        </a:xfrm>
        <a:prstGeom prst="rect">
          <a:avLst/>
        </a:prstGeom>
        <a:solidFill>
          <a:srgbClr val="FFFF00"/>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The amount listed here is based on the $20,500 maximum that can be recieved in the unsubsidized loan.  If your financial aid offer has a different amount, please update cells B:49,C:49, and D:49 with the amounts from your financial aid offer for each semester. </a:t>
          </a:r>
        </a:p>
      </xdr:txBody>
    </xdr:sp>
    <xdr:clientData/>
  </xdr:oneCellAnchor>
  <xdr:oneCellAnchor>
    <xdr:from>
      <xdr:col>1</xdr:col>
      <xdr:colOff>19049</xdr:colOff>
      <xdr:row>0</xdr:row>
      <xdr:rowOff>0</xdr:rowOff>
    </xdr:from>
    <xdr:ext cx="11582401" cy="311496"/>
    <xdr:sp macro="" textlink="">
      <xdr:nvSpPr>
        <xdr:cNvPr id="5" name="TextBox 4">
          <a:extLst>
            <a:ext uri="{FF2B5EF4-FFF2-40B4-BE49-F238E27FC236}">
              <a16:creationId xmlns:a16="http://schemas.microsoft.com/office/drawing/2014/main" id="{C2172D2D-DFFB-421E-8170-3945E9EC4820}"/>
            </a:ext>
          </a:extLst>
        </xdr:cNvPr>
        <xdr:cNvSpPr txBox="1"/>
      </xdr:nvSpPr>
      <xdr:spPr>
        <a:xfrm>
          <a:off x="3057524" y="0"/>
          <a:ext cx="11582401" cy="311496"/>
        </a:xfrm>
        <a:prstGeom prst="rect">
          <a:avLst/>
        </a:prstGeom>
        <a:solidFill>
          <a:srgbClr val="FFFF00"/>
        </a:solidFill>
        <a:ln>
          <a:noFill/>
        </a:ln>
        <a:effectLst/>
      </xdr:spPr>
      <xdr:txBody>
        <a:bodyPr vertOverflow="clip" horzOverflow="clip" wrap="square" rtlCol="0" anchor="t">
          <a:spAutoFit/>
        </a:bodyPr>
        <a:lstStyle/>
        <a:p>
          <a:pPr eaLnBrk="1" fontAlgn="auto" latinLnBrk="0" hangingPunct="1"/>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This page is for the 2nd year (Class of 2028) CRNA.  If you are 1st year (Class of 2029) or 3rd year (Class of 2027), please click on the appropriate tab below.  </a:t>
          </a:r>
          <a:endParaRPr lang="en-US" sz="1200">
            <a:effectLst/>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4</xdr:col>
      <xdr:colOff>285750</xdr:colOff>
      <xdr:row>91</xdr:row>
      <xdr:rowOff>66675</xdr:rowOff>
    </xdr:from>
    <xdr:ext cx="5038725" cy="749821"/>
    <xdr:sp macro="" textlink="">
      <xdr:nvSpPr>
        <xdr:cNvPr id="25" name="TextBox 24">
          <a:extLst>
            <a:ext uri="{FF2B5EF4-FFF2-40B4-BE49-F238E27FC236}">
              <a16:creationId xmlns:a16="http://schemas.microsoft.com/office/drawing/2014/main" id="{E5124BB8-1C40-4767-AD48-6261763D5472}"/>
            </a:ext>
          </a:extLst>
        </xdr:cNvPr>
        <xdr:cNvSpPr txBox="1"/>
      </xdr:nvSpPr>
      <xdr:spPr>
        <a:xfrm>
          <a:off x="6419850" y="17697450"/>
          <a:ext cx="5038725" cy="749821"/>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This is how much will disburse by the lender each semester. Inteest will start accruing on this amount and not the entire amount of the requested loan.  </a:t>
          </a:r>
        </a:p>
      </xdr:txBody>
    </xdr:sp>
    <xdr:clientData/>
  </xdr:oneCellAnchor>
  <xdr:twoCellAnchor>
    <xdr:from>
      <xdr:col>2</xdr:col>
      <xdr:colOff>217169</xdr:colOff>
      <xdr:row>91</xdr:row>
      <xdr:rowOff>91440</xdr:rowOff>
    </xdr:from>
    <xdr:to>
      <xdr:col>4</xdr:col>
      <xdr:colOff>47624</xdr:colOff>
      <xdr:row>95</xdr:row>
      <xdr:rowOff>97155</xdr:rowOff>
    </xdr:to>
    <xdr:sp macro="" textlink="">
      <xdr:nvSpPr>
        <xdr:cNvPr id="27" name="Arrow: Left 26">
          <a:extLst>
            <a:ext uri="{FF2B5EF4-FFF2-40B4-BE49-F238E27FC236}">
              <a16:creationId xmlns:a16="http://schemas.microsoft.com/office/drawing/2014/main" id="{0EE75508-EB2F-468E-94CF-84E1B9700A04}"/>
            </a:ext>
          </a:extLst>
        </xdr:cNvPr>
        <xdr:cNvSpPr/>
      </xdr:nvSpPr>
      <xdr:spPr>
        <a:xfrm>
          <a:off x="4331969" y="17722215"/>
          <a:ext cx="1849755" cy="72961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9525</xdr:colOff>
      <xdr:row>2</xdr:row>
      <xdr:rowOff>76200</xdr:rowOff>
    </xdr:from>
    <xdr:ext cx="11706224" cy="1333499"/>
    <xdr:sp macro="" textlink="">
      <xdr:nvSpPr>
        <xdr:cNvPr id="19" name="TextBox 18">
          <a:extLst>
            <a:ext uri="{FF2B5EF4-FFF2-40B4-BE49-F238E27FC236}">
              <a16:creationId xmlns:a16="http://schemas.microsoft.com/office/drawing/2014/main" id="{99EDFCAC-B6CC-49A0-B5E4-C60EBD8BC58C}"/>
            </a:ext>
          </a:extLst>
        </xdr:cNvPr>
        <xdr:cNvSpPr txBox="1"/>
      </xdr:nvSpPr>
      <xdr:spPr>
        <a:xfrm>
          <a:off x="9525" y="476250"/>
          <a:ext cx="11706224" cy="1333499"/>
        </a:xfrm>
        <a:prstGeom prst="rect">
          <a:avLst/>
        </a:prstGeom>
        <a:solidFill>
          <a:srgbClr val="EB7A4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600" b="1">
              <a:solidFill>
                <a:schemeClr val="bg1"/>
              </a:solidFill>
              <a:latin typeface="Calibri" panose="020F0502020204030204" pitchFamily="34" charset="0"/>
              <a:ea typeface="Calibri" panose="020F0502020204030204" pitchFamily="34" charset="0"/>
              <a:cs typeface="Calibri" panose="020F0502020204030204" pitchFamily="34" charset="0"/>
            </a:rPr>
            <a:t>Step 1</a:t>
          </a:r>
          <a:r>
            <a:rPr lang="en-US" sz="1100" b="1">
              <a:solidFill>
                <a:schemeClr val="bg1"/>
              </a:solidFill>
              <a:latin typeface="Calibri" panose="020F0502020204030204" pitchFamily="34" charset="0"/>
              <a:ea typeface="Calibri" panose="020F0502020204030204" pitchFamily="34" charset="0"/>
              <a:cs typeface="Calibri" panose="020F0502020204030204" pitchFamily="34" charset="0"/>
            </a:rPr>
            <a:t>.</a:t>
          </a:r>
          <a:r>
            <a:rPr lang="en-US" sz="1100" b="1" baseline="0">
              <a:solidFill>
                <a:schemeClr val="bg1"/>
              </a:solidFill>
              <a:latin typeface="Calibri" panose="020F0502020204030204" pitchFamily="34" charset="0"/>
              <a:ea typeface="Calibri" panose="020F0502020204030204" pitchFamily="34" charset="0"/>
              <a:cs typeface="Calibri" panose="020F0502020204030204" pitchFamily="34" charset="0"/>
            </a:rPr>
            <a:t>  </a:t>
          </a:r>
          <a:r>
            <a:rPr lang="en-US" sz="1200" b="1">
              <a:solidFill>
                <a:schemeClr val="bg1"/>
              </a:solidFill>
              <a:latin typeface="Calibri" panose="020F0502020204030204" pitchFamily="34" charset="0"/>
              <a:ea typeface="Calibri" panose="020F0502020204030204" pitchFamily="34" charset="0"/>
              <a:cs typeface="Calibri" panose="020F0502020204030204" pitchFamily="34" charset="0"/>
            </a:rPr>
            <a:t>Below is the tuition and</a:t>
          </a:r>
          <a:r>
            <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rPr>
            <a:t> fees for the first three semesters of your program.  If you are not using the standard matriculation plan, please multiply the number of credit hours by $2,345 and list that amount for tuition below for the appropriate semester (B:20 - Fall 2026; C:20 - Spring 2027, and D:20 - Summer 2027).</a:t>
          </a:r>
        </a:p>
        <a:p>
          <a:r>
            <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rPr>
            <a:t> </a:t>
          </a:r>
        </a:p>
        <a:p>
          <a:r>
            <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rPr>
            <a:t>If you are planning on using health insurance, please answer yes or no using the drop down box below in cell A:16.  If the answer is yes, it will automatically be added to cell B:27  </a:t>
          </a:r>
        </a:p>
        <a:p>
          <a:endPar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endParaRPr>
        </a:p>
        <a:p>
          <a:r>
            <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rPr>
            <a:t>If you are planning on using dental , insurance, pleease answer yes or no using the drop down box below in cell A:17.  If the answer is yes, it will automatically be added to cell B:28.</a:t>
          </a:r>
          <a:endParaRPr lang="en-US" sz="12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7</xdr:col>
      <xdr:colOff>28575</xdr:colOff>
      <xdr:row>21</xdr:row>
      <xdr:rowOff>0</xdr:rowOff>
    </xdr:from>
    <xdr:ext cx="6591300" cy="1720471"/>
    <xdr:sp macro="" textlink="">
      <xdr:nvSpPr>
        <xdr:cNvPr id="22" name="TextBox 21">
          <a:hlinkClick xmlns:r="http://schemas.openxmlformats.org/officeDocument/2006/relationships" r:id="rId1"/>
          <a:extLst>
            <a:ext uri="{FF2B5EF4-FFF2-40B4-BE49-F238E27FC236}">
              <a16:creationId xmlns:a16="http://schemas.microsoft.com/office/drawing/2014/main" id="{8E1A1DED-933C-4411-968A-40971ED407B8}"/>
            </a:ext>
          </a:extLst>
        </xdr:cNvPr>
        <xdr:cNvSpPr txBox="1"/>
      </xdr:nvSpPr>
      <xdr:spPr>
        <a:xfrm>
          <a:off x="9001125" y="3762375"/>
          <a:ext cx="6591300" cy="1720471"/>
        </a:xfrm>
        <a:prstGeom prst="rect">
          <a:avLst/>
        </a:prstGeom>
        <a:solidFill>
          <a:srgbClr val="FFFF00"/>
        </a:solidFill>
        <a:ln>
          <a:noFill/>
        </a:ln>
        <a:effectLst/>
      </xdr:spPr>
      <xdr:txBody>
        <a:bodyPr vertOverflow="clip" horzOverflow="clip" wrap="square" rtlCol="0" anchor="t">
          <a:spAutoFit/>
        </a:bodyPr>
        <a:lstStyle/>
        <a:p>
          <a:pPr eaLnBrk="1" fontAlgn="auto" latinLnBrk="0" hangingPunct="1"/>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If you DO have federal loans or outside scholarships or you WILL need a private loan to cover your living expenses - MOVE TO STEP 3.</a:t>
          </a:r>
        </a:p>
        <a:p>
          <a:pPr eaLnBrk="1" fontAlgn="auto" latinLnBrk="0" hangingPunct="1"/>
          <a:endPar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a:p>
          <a:pPr eaLnBrk="1" fontAlgn="auto" latinLnBrk="0" hangingPunct="1"/>
          <a:r>
            <a:rPr kumimoji="0" lang="en-U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Otherwise, use </a:t>
          </a: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cell E:29</a:t>
          </a: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for the private loan amount</a:t>
          </a:r>
          <a:r>
            <a:rPr kumimoji="0" lang="en-US" sz="12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Also, p</a:t>
          </a:r>
          <a:r>
            <a:rPr lang="en-US" sz="1200" b="0" i="0" baseline="0">
              <a:effectLst/>
              <a:latin typeface="Calibri" panose="020F0502020204030204" pitchFamily="34" charset="0"/>
              <a:ea typeface="Calibri" panose="020F0502020204030204" pitchFamily="34" charset="0"/>
              <a:cs typeface="Calibri" panose="020F0502020204030204" pitchFamily="34" charset="0"/>
            </a:rPr>
            <a:t>lease save this spreadsheet as an Excel workbook and email it to our office at</a:t>
          </a:r>
          <a:r>
            <a:rPr lang="en-US" sz="1200" b="1" i="0" baseline="0">
              <a:effectLst/>
              <a:latin typeface="Calibri" panose="020F0502020204030204" pitchFamily="34" charset="0"/>
              <a:ea typeface="Calibri" panose="020F0502020204030204" pitchFamily="34" charset="0"/>
              <a:cs typeface="Calibri" panose="020F0502020204030204" pitchFamily="34" charset="0"/>
            </a:rPr>
            <a:t> </a:t>
          </a:r>
          <a:r>
            <a:rPr lang="en-US" sz="1200" b="1" i="0" u="sng" baseline="0">
              <a:effectLst/>
              <a:latin typeface="Calibri" panose="020F0502020204030204" pitchFamily="34" charset="0"/>
              <a:ea typeface="Calibri" panose="020F0502020204030204" pitchFamily="34" charset="0"/>
              <a:cs typeface="Calibri" panose="020F0502020204030204" pitchFamily="34" charset="0"/>
            </a:rPr>
            <a:t>SON_finaid@dm.duke.edu</a:t>
          </a:r>
          <a:r>
            <a:rPr lang="en-US" sz="1200" b="1" i="0" baseline="0">
              <a:effectLst/>
              <a:latin typeface="Calibri" panose="020F0502020204030204" pitchFamily="34" charset="0"/>
              <a:ea typeface="Calibri" panose="020F0502020204030204" pitchFamily="34" charset="0"/>
              <a:cs typeface="Calibri" panose="020F0502020204030204" pitchFamily="34" charset="0"/>
            </a:rPr>
            <a:t>, indicating you will only need the loan to cover the amount in cell E:29.  </a:t>
          </a:r>
          <a:r>
            <a:rPr lang="en-US" sz="1200" b="0" i="0" baseline="0">
              <a:effectLst/>
              <a:latin typeface="Calibri" panose="020F0502020204030204" pitchFamily="34" charset="0"/>
              <a:ea typeface="Calibri" panose="020F0502020204030204" pitchFamily="34" charset="0"/>
              <a:cs typeface="Calibri" panose="020F0502020204030204" pitchFamily="34" charset="0"/>
            </a:rPr>
            <a:t>We will need the spreadsheet to confirm the amount of your private loan request when received and to tell your lender how much to send each semester in your loan.  </a:t>
          </a:r>
          <a:endParaRPr lang="en-US" sz="1200" b="0">
            <a:effectLst/>
            <a:latin typeface="Calibri" panose="020F0502020204030204" pitchFamily="34" charset="0"/>
            <a:ea typeface="Calibri" panose="020F0502020204030204" pitchFamily="34" charset="0"/>
            <a:cs typeface="Calibri" panose="020F050202020403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3</xdr:row>
      <xdr:rowOff>1</xdr:rowOff>
    </xdr:from>
    <xdr:ext cx="11706224" cy="1333499"/>
    <xdr:sp macro="" textlink="">
      <xdr:nvSpPr>
        <xdr:cNvPr id="2" name="TextBox 1">
          <a:extLst>
            <a:ext uri="{FF2B5EF4-FFF2-40B4-BE49-F238E27FC236}">
              <a16:creationId xmlns:a16="http://schemas.microsoft.com/office/drawing/2014/main" id="{8CEF7B80-904E-4F13-8AD4-94010526CEEC}"/>
            </a:ext>
          </a:extLst>
        </xdr:cNvPr>
        <xdr:cNvSpPr txBox="1"/>
      </xdr:nvSpPr>
      <xdr:spPr>
        <a:xfrm>
          <a:off x="0" y="590551"/>
          <a:ext cx="11706224" cy="1333499"/>
        </a:xfrm>
        <a:prstGeom prst="rect">
          <a:avLst/>
        </a:prstGeom>
        <a:solidFill>
          <a:srgbClr val="EB7A4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600" b="1">
              <a:solidFill>
                <a:schemeClr val="bg1"/>
              </a:solidFill>
              <a:latin typeface="Calibri" panose="020F0502020204030204" pitchFamily="34" charset="0"/>
              <a:ea typeface="Calibri" panose="020F0502020204030204" pitchFamily="34" charset="0"/>
              <a:cs typeface="Calibri" panose="020F0502020204030204" pitchFamily="34" charset="0"/>
            </a:rPr>
            <a:t>Step 1</a:t>
          </a:r>
          <a:r>
            <a:rPr lang="en-US" sz="1100" b="1">
              <a:solidFill>
                <a:schemeClr val="bg1"/>
              </a:solidFill>
              <a:latin typeface="Calibri" panose="020F0502020204030204" pitchFamily="34" charset="0"/>
              <a:ea typeface="Calibri" panose="020F0502020204030204" pitchFamily="34" charset="0"/>
              <a:cs typeface="Calibri" panose="020F0502020204030204" pitchFamily="34" charset="0"/>
            </a:rPr>
            <a:t>.</a:t>
          </a:r>
          <a:r>
            <a:rPr lang="en-US" sz="1100" b="1" baseline="0">
              <a:solidFill>
                <a:schemeClr val="bg1"/>
              </a:solidFill>
              <a:latin typeface="Calibri" panose="020F0502020204030204" pitchFamily="34" charset="0"/>
              <a:ea typeface="Calibri" panose="020F0502020204030204" pitchFamily="34" charset="0"/>
              <a:cs typeface="Calibri" panose="020F0502020204030204" pitchFamily="34" charset="0"/>
            </a:rPr>
            <a:t>  </a:t>
          </a:r>
          <a:r>
            <a:rPr lang="en-US" sz="1200" b="1">
              <a:solidFill>
                <a:schemeClr val="bg1"/>
              </a:solidFill>
              <a:latin typeface="Calibri" panose="020F0502020204030204" pitchFamily="34" charset="0"/>
              <a:ea typeface="Calibri" panose="020F0502020204030204" pitchFamily="34" charset="0"/>
              <a:cs typeface="Calibri" panose="020F0502020204030204" pitchFamily="34" charset="0"/>
            </a:rPr>
            <a:t>Below is the tuition and</a:t>
          </a:r>
          <a:r>
            <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rPr>
            <a:t> fees for the first three semesters of your program.  If you are not using the standard matriculation plan, please multiply the number of credit hours by $2,345 and list that amount for tuition below for the appropriate semester (B:20 - Fall 2026; C:20 - Spring 2027, and D:20 - Summer 2027).</a:t>
          </a:r>
        </a:p>
        <a:p>
          <a:r>
            <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rPr>
            <a:t> </a:t>
          </a:r>
        </a:p>
        <a:p>
          <a:r>
            <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rPr>
            <a:t>If you are planning on using health insurance, please answer yes or no using the drop down box below in cell A:16.  If the answer is yes, it will automatically be added to cell B:27  </a:t>
          </a:r>
        </a:p>
        <a:p>
          <a:endPar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endParaRPr>
        </a:p>
        <a:p>
          <a:r>
            <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rPr>
            <a:t>If you are planning on using dental , insurance, pleease answer yes or no using the drop down box below in cell A:17.  If the answer is yes, it will automatically be added to cell B:28.</a:t>
          </a:r>
          <a:endParaRPr lang="en-US" sz="12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0</xdr:col>
      <xdr:colOff>0</xdr:colOff>
      <xdr:row>31</xdr:row>
      <xdr:rowOff>0</xdr:rowOff>
    </xdr:from>
    <xdr:ext cx="7315200" cy="342786"/>
    <xdr:sp macro="" textlink="">
      <xdr:nvSpPr>
        <xdr:cNvPr id="3" name="TextBox 2">
          <a:extLst>
            <a:ext uri="{FF2B5EF4-FFF2-40B4-BE49-F238E27FC236}">
              <a16:creationId xmlns:a16="http://schemas.microsoft.com/office/drawing/2014/main" id="{7594A020-2D61-4AE2-834F-7CB88DEE48F2}"/>
            </a:ext>
          </a:extLst>
        </xdr:cNvPr>
        <xdr:cNvSpPr txBox="1"/>
      </xdr:nvSpPr>
      <xdr:spPr>
        <a:xfrm>
          <a:off x="0" y="5715000"/>
          <a:ext cx="7315200" cy="342786"/>
        </a:xfrm>
        <a:prstGeom prst="rect">
          <a:avLst/>
        </a:prstGeom>
        <a:solidFill>
          <a:srgbClr val="EB7A4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solidFill>
                <a:schemeClr val="bg1"/>
              </a:solidFill>
              <a:latin typeface="Calibri" panose="020F0502020204030204" pitchFamily="34" charset="0"/>
              <a:ea typeface="Calibri" panose="020F0502020204030204" pitchFamily="34" charset="0"/>
              <a:cs typeface="Calibri" panose="020F0502020204030204" pitchFamily="34" charset="0"/>
            </a:rPr>
            <a:t>Step 2</a:t>
          </a:r>
          <a:r>
            <a:rPr lang="en-US" sz="1100" b="1">
              <a:solidFill>
                <a:schemeClr val="bg1"/>
              </a:solidFill>
              <a:latin typeface="Calibri" panose="020F0502020204030204" pitchFamily="34" charset="0"/>
              <a:ea typeface="Calibri" panose="020F0502020204030204" pitchFamily="34" charset="0"/>
              <a:cs typeface="Calibri" panose="020F0502020204030204" pitchFamily="34" charset="0"/>
            </a:rPr>
            <a:t>.</a:t>
          </a:r>
          <a:r>
            <a:rPr lang="en-US" sz="1100" b="1" baseline="0">
              <a:solidFill>
                <a:schemeClr val="bg1"/>
              </a:solidFill>
              <a:latin typeface="Calibri" panose="020F0502020204030204" pitchFamily="34" charset="0"/>
              <a:ea typeface="Calibri" panose="020F0502020204030204" pitchFamily="34" charset="0"/>
              <a:cs typeface="Calibri" panose="020F0502020204030204" pitchFamily="34" charset="0"/>
            </a:rPr>
            <a:t>  </a:t>
          </a:r>
          <a:r>
            <a:rPr kumimoji="0" lang="en-US" sz="1200" b="1" i="0" u="none" strike="noStrike" kern="0" cap="none" spc="0" normalizeH="0" baseline="0" noProof="0">
              <a:ln>
                <a:noFill/>
              </a:ln>
              <a:solidFill>
                <a:prstClr val="white"/>
              </a:solidFill>
              <a:effectLst/>
              <a:uLnTx/>
              <a:uFillTx/>
              <a:latin typeface="Calibri" panose="020F0502020204030204" pitchFamily="34" charset="0"/>
              <a:ea typeface="Calibri" panose="020F0502020204030204" pitchFamily="34" charset="0"/>
              <a:cs typeface="Calibri" panose="020F0502020204030204" pitchFamily="34" charset="0"/>
            </a:rPr>
            <a:t>Please report any school funded scholarship or outside scholarships below.</a:t>
          </a:r>
          <a:endParaRPr lang="en-US" sz="12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oneCellAnchor>
  <xdr:twoCellAnchor>
    <xdr:from>
      <xdr:col>5</xdr:col>
      <xdr:colOff>104775</xdr:colOff>
      <xdr:row>27</xdr:row>
      <xdr:rowOff>85725</xdr:rowOff>
    </xdr:from>
    <xdr:to>
      <xdr:col>6</xdr:col>
      <xdr:colOff>480061</xdr:colOff>
      <xdr:row>30</xdr:row>
      <xdr:rowOff>171450</xdr:rowOff>
    </xdr:to>
    <xdr:sp macro="" textlink="">
      <xdr:nvSpPr>
        <xdr:cNvPr id="4" name="Arrow: Left 3">
          <a:extLst>
            <a:ext uri="{FF2B5EF4-FFF2-40B4-BE49-F238E27FC236}">
              <a16:creationId xmlns:a16="http://schemas.microsoft.com/office/drawing/2014/main" id="{2E0951FC-4D57-456B-8F31-6C227D34430B}"/>
            </a:ext>
          </a:extLst>
        </xdr:cNvPr>
        <xdr:cNvSpPr/>
      </xdr:nvSpPr>
      <xdr:spPr>
        <a:xfrm>
          <a:off x="7896225" y="4686300"/>
          <a:ext cx="965836" cy="50482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95250</xdr:colOff>
      <xdr:row>49</xdr:row>
      <xdr:rowOff>180975</xdr:rowOff>
    </xdr:from>
    <xdr:to>
      <xdr:col>6</xdr:col>
      <xdr:colOff>470536</xdr:colOff>
      <xdr:row>51</xdr:row>
      <xdr:rowOff>38100</xdr:rowOff>
    </xdr:to>
    <xdr:sp macro="" textlink="">
      <xdr:nvSpPr>
        <xdr:cNvPr id="6" name="Arrow: Left 5">
          <a:extLst>
            <a:ext uri="{FF2B5EF4-FFF2-40B4-BE49-F238E27FC236}">
              <a16:creationId xmlns:a16="http://schemas.microsoft.com/office/drawing/2014/main" id="{C9702079-5FE4-46A9-9CC0-C06FE3B2FE83}"/>
            </a:ext>
          </a:extLst>
        </xdr:cNvPr>
        <xdr:cNvSpPr/>
      </xdr:nvSpPr>
      <xdr:spPr>
        <a:xfrm>
          <a:off x="3143250" y="9324975"/>
          <a:ext cx="984886" cy="23812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0</xdr:colOff>
      <xdr:row>42</xdr:row>
      <xdr:rowOff>0</xdr:rowOff>
    </xdr:from>
    <xdr:ext cx="7505700" cy="530658"/>
    <xdr:sp macro="" textlink="">
      <xdr:nvSpPr>
        <xdr:cNvPr id="7" name="TextBox 6">
          <a:extLst>
            <a:ext uri="{FF2B5EF4-FFF2-40B4-BE49-F238E27FC236}">
              <a16:creationId xmlns:a16="http://schemas.microsoft.com/office/drawing/2014/main" id="{3A9E71D6-7445-4AB2-84CD-696950A2EC63}"/>
            </a:ext>
          </a:extLst>
        </xdr:cNvPr>
        <xdr:cNvSpPr txBox="1"/>
      </xdr:nvSpPr>
      <xdr:spPr>
        <a:xfrm>
          <a:off x="0" y="7810500"/>
          <a:ext cx="7505700" cy="530658"/>
        </a:xfrm>
        <a:prstGeom prst="rect">
          <a:avLst/>
        </a:prstGeom>
        <a:solidFill>
          <a:srgbClr val="EB7A41"/>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Step 3</a:t>
          </a:r>
          <a:r>
            <a:rPr kumimoji="0" lang="en-US" sz="11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Please refer to the financial aid offer you received earlier and list the amount you will receive in the Federal Direct Unsubsidized loan each semester.  </a:t>
          </a:r>
          <a:r>
            <a:rPr kumimoji="0" lang="en-US" sz="1200" b="1" i="0" u="none" strike="noStrike" kern="0" cap="none" spc="0" normalizeH="0" baseline="0" noProof="0">
              <a:ln>
                <a:noFill/>
              </a:ln>
              <a:solidFill>
                <a:schemeClr val="bg1"/>
              </a:solidFill>
              <a:effectLst/>
              <a:uLnTx/>
              <a:uFillTx/>
              <a:latin typeface="Calibri" panose="020F0502020204030204" pitchFamily="34" charset="0"/>
              <a:ea typeface="Calibri" panose="020F0502020204030204" pitchFamily="34" charset="0"/>
              <a:cs typeface="Calibri" panose="020F0502020204030204" pitchFamily="34" charset="0"/>
            </a:rPr>
            <a:t>Please list the amounts below in Row 49 (B:49, C:49, and D:49). </a:t>
          </a:r>
        </a:p>
      </xdr:txBody>
    </xdr:sp>
    <xdr:clientData/>
  </xdr:oneCellAnchor>
  <xdr:oneCellAnchor>
    <xdr:from>
      <xdr:col>6</xdr:col>
      <xdr:colOff>542925</xdr:colOff>
      <xdr:row>50</xdr:row>
      <xdr:rowOff>85725</xdr:rowOff>
    </xdr:from>
    <xdr:ext cx="6686550" cy="1877052"/>
    <xdr:sp macro="" textlink="">
      <xdr:nvSpPr>
        <xdr:cNvPr id="8" name="TextBox 7">
          <a:hlinkClick xmlns:r="http://schemas.openxmlformats.org/officeDocument/2006/relationships" r:id="rId1"/>
          <a:extLst>
            <a:ext uri="{FF2B5EF4-FFF2-40B4-BE49-F238E27FC236}">
              <a16:creationId xmlns:a16="http://schemas.microsoft.com/office/drawing/2014/main" id="{251E4E07-D18C-4C55-AF2F-4B8B918D639E}"/>
            </a:ext>
          </a:extLst>
        </xdr:cNvPr>
        <xdr:cNvSpPr txBox="1"/>
      </xdr:nvSpPr>
      <xdr:spPr>
        <a:xfrm>
          <a:off x="8924925" y="9496425"/>
          <a:ext cx="6686550" cy="1877052"/>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If you are going to request living expenses -  MOVE TO STEP 4.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a:p>
          <a:pPr eaLnBrk="1" fontAlgn="auto" latinLnBrk="0" hangingPunct="1"/>
          <a:r>
            <a:rPr lang="en-US" sz="1200" b="0" i="0" baseline="0">
              <a:effectLst/>
              <a:latin typeface="Calibri" panose="020F0502020204030204" pitchFamily="34" charset="0"/>
              <a:ea typeface="Calibri" panose="020F0502020204030204" pitchFamily="34" charset="0"/>
              <a:cs typeface="Calibri" panose="020F0502020204030204" pitchFamily="34" charset="0"/>
            </a:rPr>
            <a:t>Otherwise, use </a:t>
          </a:r>
          <a:r>
            <a:rPr lang="en-US" sz="1200" b="1" i="0" baseline="0">
              <a:effectLst/>
              <a:latin typeface="Calibri" panose="020F0502020204030204" pitchFamily="34" charset="0"/>
              <a:ea typeface="Calibri" panose="020F0502020204030204" pitchFamily="34" charset="0"/>
              <a:cs typeface="Calibri" panose="020F0502020204030204" pitchFamily="34" charset="0"/>
            </a:rPr>
            <a:t>cell E:51</a:t>
          </a:r>
          <a:r>
            <a:rPr lang="en-US" sz="1200" b="0" i="0" baseline="0">
              <a:effectLst/>
              <a:latin typeface="Calibri" panose="020F0502020204030204" pitchFamily="34" charset="0"/>
              <a:ea typeface="Calibri" panose="020F0502020204030204" pitchFamily="34" charset="0"/>
              <a:cs typeface="Calibri" panose="020F0502020204030204" pitchFamily="34" charset="0"/>
            </a:rPr>
            <a:t> for the private loan amount</a:t>
          </a:r>
          <a:r>
            <a:rPr lang="en-US" sz="1200" b="1" i="0" baseline="0">
              <a:effectLst/>
              <a:latin typeface="Calibri" panose="020F0502020204030204" pitchFamily="34" charset="0"/>
              <a:ea typeface="Calibri" panose="020F0502020204030204" pitchFamily="34" charset="0"/>
              <a:cs typeface="Calibri" panose="020F0502020204030204" pitchFamily="34" charset="0"/>
            </a:rPr>
            <a:t>.  </a:t>
          </a:r>
          <a:r>
            <a:rPr lang="en-US" sz="1200" b="0" i="0" baseline="0">
              <a:effectLst/>
              <a:latin typeface="Calibri" panose="020F0502020204030204" pitchFamily="34" charset="0"/>
              <a:ea typeface="Calibri" panose="020F0502020204030204" pitchFamily="34" charset="0"/>
              <a:cs typeface="Calibri" panose="020F0502020204030204" pitchFamily="34" charset="0"/>
            </a:rPr>
            <a:t>Also, please save this spreadsheet as an Excel workbook and email it to our office at </a:t>
          </a:r>
          <a:r>
            <a:rPr lang="en-US" sz="1200" b="1" i="0" u="sng" baseline="0">
              <a:effectLst/>
              <a:latin typeface="Calibri" panose="020F0502020204030204" pitchFamily="34" charset="0"/>
              <a:ea typeface="Calibri" panose="020F0502020204030204" pitchFamily="34" charset="0"/>
              <a:cs typeface="Calibri" panose="020F0502020204030204" pitchFamily="34" charset="0"/>
            </a:rPr>
            <a:t>SON_finaid@dm.duke.edu</a:t>
          </a:r>
          <a:r>
            <a:rPr lang="en-US" sz="1200" b="1" i="0" baseline="0">
              <a:effectLst/>
              <a:latin typeface="Calibri" panose="020F0502020204030204" pitchFamily="34" charset="0"/>
              <a:ea typeface="Calibri" panose="020F0502020204030204" pitchFamily="34" charset="0"/>
              <a:cs typeface="Calibri" panose="020F0502020204030204" pitchFamily="34" charset="0"/>
            </a:rPr>
            <a:t>, indicating you will only need the loan to cover the amount in cell E:51.  </a:t>
          </a:r>
          <a:r>
            <a:rPr lang="en-US" sz="1200" b="0" i="0" baseline="0">
              <a:effectLst/>
              <a:latin typeface="Calibri" panose="020F0502020204030204" pitchFamily="34" charset="0"/>
              <a:ea typeface="Calibri" panose="020F0502020204030204" pitchFamily="34" charset="0"/>
              <a:cs typeface="Calibri" panose="020F0502020204030204" pitchFamily="34" charset="0"/>
            </a:rPr>
            <a:t>We will need the spreadsheet to confirm the  amount of your private loan request when received and to tell your lender how much to send each semester in your loan.  </a:t>
          </a:r>
          <a:endParaRPr lang="en-US" sz="1200" b="0">
            <a:effectLst/>
            <a:latin typeface="Calibri" panose="020F0502020204030204" pitchFamily="34" charset="0"/>
            <a:ea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0</xdr:col>
      <xdr:colOff>0</xdr:colOff>
      <xdr:row>52</xdr:row>
      <xdr:rowOff>0</xdr:rowOff>
    </xdr:from>
    <xdr:ext cx="6934200" cy="2033634"/>
    <xdr:sp macro="" textlink="">
      <xdr:nvSpPr>
        <xdr:cNvPr id="9" name="TextBox 8">
          <a:extLst>
            <a:ext uri="{FF2B5EF4-FFF2-40B4-BE49-F238E27FC236}">
              <a16:creationId xmlns:a16="http://schemas.microsoft.com/office/drawing/2014/main" id="{936A24EC-CF63-4CA0-A44D-67FAE4689088}"/>
            </a:ext>
          </a:extLst>
        </xdr:cNvPr>
        <xdr:cNvSpPr txBox="1"/>
      </xdr:nvSpPr>
      <xdr:spPr>
        <a:xfrm>
          <a:off x="0" y="9715500"/>
          <a:ext cx="6934200" cy="2033634"/>
        </a:xfrm>
        <a:prstGeom prst="rect">
          <a:avLst/>
        </a:prstGeom>
        <a:solidFill>
          <a:srgbClr val="EB7A41"/>
        </a:solidFill>
        <a:ln>
          <a:noFill/>
        </a:ln>
        <a:effectLst/>
      </xdr:spPr>
      <xdr:txBody>
        <a:bodyPr vertOverflow="clip" horzOverflow="clip" wrap="square" rtlCol="0" anchor="t">
          <a:spAutoFit/>
        </a:bodyPr>
        <a:lstStyle/>
        <a:p>
          <a:r>
            <a:rPr lang="en-US" sz="1600" b="1">
              <a:solidFill>
                <a:schemeClr val="bg1"/>
              </a:solidFill>
              <a:effectLst/>
              <a:latin typeface="Calibri" panose="020F0502020204030204" pitchFamily="34" charset="0"/>
              <a:ea typeface="Calibri" panose="020F0502020204030204" pitchFamily="34" charset="0"/>
              <a:cs typeface="Calibri" panose="020F0502020204030204" pitchFamily="34" charset="0"/>
            </a:rPr>
            <a:t>Step 4</a:t>
          </a:r>
          <a:r>
            <a:rPr lang="en-US" sz="1100" b="1">
              <a:solidFill>
                <a:schemeClr val="bg1"/>
              </a:solidFill>
              <a:effectLst/>
              <a:latin typeface="Calibri" panose="020F0502020204030204" pitchFamily="34" charset="0"/>
              <a:ea typeface="Calibri" panose="020F0502020204030204" pitchFamily="34" charset="0"/>
              <a:cs typeface="Calibri" panose="020F0502020204030204" pitchFamily="34" charset="0"/>
            </a:rPr>
            <a:t>.</a:t>
          </a:r>
          <a:r>
            <a:rPr lang="en-US" b="1">
              <a:solidFill>
                <a:schemeClr val="bg1"/>
              </a:solidFill>
              <a:effectLst/>
              <a:latin typeface="Calibri" panose="020F0502020204030204" pitchFamily="34" charset="0"/>
              <a:ea typeface="Calibri" panose="020F0502020204030204" pitchFamily="34" charset="0"/>
              <a:cs typeface="Calibri" panose="020F0502020204030204" pitchFamily="34" charset="0"/>
            </a:rPr>
            <a:t>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Enter your living</a:t>
          </a:r>
          <a:r>
            <a:rPr lang="en-US" sz="1200" b="1" baseline="0">
              <a:solidFill>
                <a:schemeClr val="bg1"/>
              </a:solidFill>
              <a:effectLst/>
              <a:latin typeface="Calibri" panose="020F0502020204030204" pitchFamily="34" charset="0"/>
              <a:ea typeface="Calibri" panose="020F0502020204030204" pitchFamily="34" charset="0"/>
              <a:cs typeface="Calibri" panose="020F0502020204030204" pitchFamily="34" charset="0"/>
            </a:rPr>
            <a:t>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expense refund amount for each semester.</a:t>
          </a:r>
          <a:endPar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The spreadsheet already shows the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maximum amount you are allowed to request each semester: $11,644</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a:t>
          </a:r>
        </a:p>
        <a:p>
          <a:endPar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If you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do not</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need the full amount, update only the following cells with the amount you </a:t>
          </a:r>
          <a:r>
            <a:rPr lang="en-US" sz="1200" i="1">
              <a:solidFill>
                <a:schemeClr val="bg1"/>
              </a:solidFill>
              <a:effectLst/>
              <a:latin typeface="Calibri" panose="020F0502020204030204" pitchFamily="34" charset="0"/>
              <a:ea typeface="Calibri" panose="020F0502020204030204" pitchFamily="34" charset="0"/>
              <a:cs typeface="Calibri" panose="020F0502020204030204" pitchFamily="34" charset="0"/>
            </a:rPr>
            <a:t>do</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want refunded:</a:t>
          </a:r>
        </a:p>
        <a:p>
          <a:pPr lvl="1"/>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Fall Semester:</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B:66–B:70</a:t>
          </a:r>
        </a:p>
        <a:p>
          <a:pPr lvl="1"/>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Spring Semester:</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C:66–C:70</a:t>
          </a:r>
        </a:p>
        <a:p>
          <a:pPr lvl="1"/>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Summer Semester:</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D:66–D:70</a:t>
          </a:r>
        </a:p>
        <a:p>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All other cells will update automatically.</a:t>
          </a:r>
        </a:p>
        <a:p>
          <a:endPar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The total for each semester (cells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B:71, C:71, and D:71</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cannot exceed $11,644</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a:t>
          </a:r>
        </a:p>
      </xdr:txBody>
    </xdr:sp>
    <xdr:clientData/>
  </xdr:oneCellAnchor>
  <xdr:oneCellAnchor>
    <xdr:from>
      <xdr:col>7</xdr:col>
      <xdr:colOff>0</xdr:colOff>
      <xdr:row>66</xdr:row>
      <xdr:rowOff>85725</xdr:rowOff>
    </xdr:from>
    <xdr:ext cx="7006591" cy="968983"/>
    <xdr:sp macro="" textlink="">
      <xdr:nvSpPr>
        <xdr:cNvPr id="10" name="TextBox 9">
          <a:extLst>
            <a:ext uri="{FF2B5EF4-FFF2-40B4-BE49-F238E27FC236}">
              <a16:creationId xmlns:a16="http://schemas.microsoft.com/office/drawing/2014/main" id="{8BB8DD83-E036-4E39-90F9-AC7CAD036F72}"/>
            </a:ext>
          </a:extLst>
        </xdr:cNvPr>
        <xdr:cNvSpPr txBox="1"/>
      </xdr:nvSpPr>
      <xdr:spPr>
        <a:xfrm>
          <a:off x="8972550" y="13001625"/>
          <a:ext cx="7006591" cy="968983"/>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Please note that refunds for living expenses will disburse to students by the first week of classes.  If you are starting in the fall semester, please make sure your August rent and utilities are paid out of pocket for that month.  Refunds received for the fall semester will cover your September - December living expenses.</a:t>
          </a:r>
        </a:p>
      </xdr:txBody>
    </xdr:sp>
    <xdr:clientData/>
  </xdr:oneCellAnchor>
  <xdr:twoCellAnchor>
    <xdr:from>
      <xdr:col>5</xdr:col>
      <xdr:colOff>76200</xdr:colOff>
      <xdr:row>69</xdr:row>
      <xdr:rowOff>142875</xdr:rowOff>
    </xdr:from>
    <xdr:to>
      <xdr:col>6</xdr:col>
      <xdr:colOff>451486</xdr:colOff>
      <xdr:row>71</xdr:row>
      <xdr:rowOff>80010</xdr:rowOff>
    </xdr:to>
    <xdr:sp macro="" textlink="">
      <xdr:nvSpPr>
        <xdr:cNvPr id="11" name="Arrow: Left 10">
          <a:extLst>
            <a:ext uri="{FF2B5EF4-FFF2-40B4-BE49-F238E27FC236}">
              <a16:creationId xmlns:a16="http://schemas.microsoft.com/office/drawing/2014/main" id="{F6D64B6A-0479-4614-864F-71BD4F1E6119}"/>
            </a:ext>
          </a:extLst>
        </xdr:cNvPr>
        <xdr:cNvSpPr/>
      </xdr:nvSpPr>
      <xdr:spPr>
        <a:xfrm>
          <a:off x="3124200" y="13096875"/>
          <a:ext cx="984886" cy="31813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0</xdr:colOff>
      <xdr:row>72</xdr:row>
      <xdr:rowOff>0</xdr:rowOff>
    </xdr:from>
    <xdr:ext cx="6753224" cy="530658"/>
    <xdr:sp macro="" textlink="">
      <xdr:nvSpPr>
        <xdr:cNvPr id="12" name="TextBox 11">
          <a:extLst>
            <a:ext uri="{FF2B5EF4-FFF2-40B4-BE49-F238E27FC236}">
              <a16:creationId xmlns:a16="http://schemas.microsoft.com/office/drawing/2014/main" id="{27D6E942-D386-4C89-9280-89DF0BAA4C3E}"/>
            </a:ext>
          </a:extLst>
        </xdr:cNvPr>
        <xdr:cNvSpPr txBox="1"/>
      </xdr:nvSpPr>
      <xdr:spPr>
        <a:xfrm>
          <a:off x="0" y="13525500"/>
          <a:ext cx="6753224" cy="530658"/>
        </a:xfrm>
        <a:prstGeom prst="rect">
          <a:avLst/>
        </a:prstGeom>
        <a:solidFill>
          <a:srgbClr val="EB7A41"/>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Step 5</a:t>
          </a:r>
          <a:r>
            <a:rPr kumimoji="0" lang="en-US" sz="11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You may request funding in a private loan to assist with  travel.  If you will need assistance with traveling to your clinical placement, please indicate an amount below.  </a:t>
          </a:r>
          <a:endParaRPr kumimoji="0" lang="en-US" sz="1200" b="1" i="0" u="none" strike="noStrike" kern="0" cap="none" spc="0" normalizeH="0" baseline="0" noProof="0">
            <a:ln>
              <a:noFill/>
            </a:ln>
            <a:solidFill>
              <a:schemeClr val="bg1"/>
            </a:solidFill>
            <a:effectLst/>
            <a:uLnTx/>
            <a:uFillTx/>
            <a:latin typeface="Calibri" panose="020F0502020204030204" pitchFamily="34" charset="0"/>
            <a:ea typeface="Calibri" panose="020F0502020204030204" pitchFamily="34" charset="0"/>
            <a:cs typeface="Calibri" panose="020F0502020204030204" pitchFamily="34" charset="0"/>
          </a:endParaRPr>
        </a:p>
      </xdr:txBody>
    </xdr:sp>
    <xdr:clientData/>
  </xdr:oneCellAnchor>
  <xdr:twoCellAnchor>
    <xdr:from>
      <xdr:col>5</xdr:col>
      <xdr:colOff>152400</xdr:colOff>
      <xdr:row>77</xdr:row>
      <xdr:rowOff>342900</xdr:rowOff>
    </xdr:from>
    <xdr:to>
      <xdr:col>6</xdr:col>
      <xdr:colOff>527686</xdr:colOff>
      <xdr:row>79</xdr:row>
      <xdr:rowOff>51435</xdr:rowOff>
    </xdr:to>
    <xdr:sp macro="" textlink="">
      <xdr:nvSpPr>
        <xdr:cNvPr id="14" name="Arrow: Left 13">
          <a:extLst>
            <a:ext uri="{FF2B5EF4-FFF2-40B4-BE49-F238E27FC236}">
              <a16:creationId xmlns:a16="http://schemas.microsoft.com/office/drawing/2014/main" id="{2DBD7AA4-8F38-4403-B800-C741A27DBB91}"/>
            </a:ext>
          </a:extLst>
        </xdr:cNvPr>
        <xdr:cNvSpPr/>
      </xdr:nvSpPr>
      <xdr:spPr>
        <a:xfrm>
          <a:off x="3200400" y="14668500"/>
          <a:ext cx="984886" cy="24193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0</xdr:colOff>
      <xdr:row>80</xdr:row>
      <xdr:rowOff>0</xdr:rowOff>
    </xdr:from>
    <xdr:ext cx="7191375" cy="1133475"/>
    <xdr:sp macro="" textlink="">
      <xdr:nvSpPr>
        <xdr:cNvPr id="15" name="TextBox 14">
          <a:hlinkClick xmlns:r="http://schemas.openxmlformats.org/officeDocument/2006/relationships" r:id="rId1"/>
          <a:extLst>
            <a:ext uri="{FF2B5EF4-FFF2-40B4-BE49-F238E27FC236}">
              <a16:creationId xmlns:a16="http://schemas.microsoft.com/office/drawing/2014/main" id="{9A43D98B-28A6-43F1-A62A-62AB3CD4D945}"/>
            </a:ext>
          </a:extLst>
        </xdr:cNvPr>
        <xdr:cNvSpPr txBox="1"/>
      </xdr:nvSpPr>
      <xdr:spPr>
        <a:xfrm>
          <a:off x="0" y="15049500"/>
          <a:ext cx="7191375" cy="1133475"/>
        </a:xfrm>
        <a:prstGeom prst="rect">
          <a:avLst/>
        </a:prstGeom>
        <a:solidFill>
          <a:srgbClr val="EB7A4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600" b="1">
              <a:solidFill>
                <a:schemeClr val="bg1"/>
              </a:solidFill>
              <a:latin typeface="Calibri" panose="020F0502020204030204" pitchFamily="34" charset="0"/>
              <a:ea typeface="Calibri" panose="020F0502020204030204" pitchFamily="34" charset="0"/>
              <a:cs typeface="Calibri" panose="020F0502020204030204" pitchFamily="34" charset="0"/>
            </a:rPr>
            <a:t>Step 6</a:t>
          </a:r>
          <a:r>
            <a:rPr lang="en-US" sz="1100" b="1">
              <a:solidFill>
                <a:schemeClr val="bg1"/>
              </a:solidFill>
              <a:latin typeface="Calibri" panose="020F0502020204030204" pitchFamily="34" charset="0"/>
              <a:ea typeface="Calibri" panose="020F0502020204030204" pitchFamily="34" charset="0"/>
              <a:cs typeface="Calibri" panose="020F0502020204030204" pitchFamily="34" charset="0"/>
            </a:rPr>
            <a:t>.</a:t>
          </a:r>
          <a:r>
            <a:rPr lang="en-US" sz="1100" b="1" baseline="0">
              <a:solidFill>
                <a:schemeClr val="bg1"/>
              </a:solidFill>
              <a:latin typeface="Calibri" panose="020F0502020204030204" pitchFamily="34" charset="0"/>
              <a:ea typeface="Calibri" panose="020F0502020204030204" pitchFamily="34" charset="0"/>
              <a:cs typeface="Calibri" panose="020F0502020204030204" pitchFamily="34" charset="0"/>
            </a:rPr>
            <a:t>  </a:t>
          </a:r>
          <a:r>
            <a:rPr lang="en-US" sz="1200" b="1">
              <a:solidFill>
                <a:schemeClr val="bg1"/>
              </a:solidFill>
              <a:latin typeface="Calibri" panose="020F0502020204030204" pitchFamily="34" charset="0"/>
              <a:ea typeface="Calibri" panose="020F0502020204030204" pitchFamily="34" charset="0"/>
              <a:cs typeface="Calibri" panose="020F0502020204030204" pitchFamily="34" charset="0"/>
            </a:rPr>
            <a:t>Below is the amount</a:t>
          </a:r>
          <a:r>
            <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rPr>
            <a:t> you will need to request in a private loan for 2026-27 academic year to cover tuition, fees, and your living expenses request.  </a:t>
          </a:r>
          <a:r>
            <a:rPr lang="en-US" sz="1200" b="1" i="0" baseline="0">
              <a:solidFill>
                <a:schemeClr val="bg1"/>
              </a:solidFill>
              <a:effectLst/>
              <a:latin typeface="Calibri" panose="020F0502020204030204" pitchFamily="34" charset="0"/>
              <a:ea typeface="Calibri" panose="020F0502020204030204" pitchFamily="34" charset="0"/>
              <a:cs typeface="Calibri" panose="020F0502020204030204" pitchFamily="34" charset="0"/>
            </a:rPr>
            <a:t>Please save this spreadsheet as an Excel workbook and email it to our office at </a:t>
          </a:r>
          <a:r>
            <a:rPr lang="en-US" sz="1200" b="1" i="0" u="sng"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SON_finaid@dm.duke.edu</a:t>
          </a:r>
          <a:r>
            <a:rPr lang="en-US" sz="1200" b="1" i="0" baseline="0">
              <a:solidFill>
                <a:schemeClr val="bg1"/>
              </a:solidFill>
              <a:effectLst/>
              <a:latin typeface="Calibri" panose="020F0502020204030204" pitchFamily="34" charset="0"/>
              <a:ea typeface="Calibri" panose="020F0502020204030204" pitchFamily="34" charset="0"/>
              <a:cs typeface="Calibri" panose="020F0502020204030204" pitchFamily="34" charset="0"/>
            </a:rPr>
            <a:t>.  We will need the spreadsheet to confirm the amount amount of your private loan request when received and to tell your lender how much to send each semester in your loan.  </a:t>
          </a:r>
          <a:endPar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endParaRPr lang="en-US" sz="12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oneCellAnchor>
  <xdr:twoCellAnchor>
    <xdr:from>
      <xdr:col>2</xdr:col>
      <xdr:colOff>219074</xdr:colOff>
      <xdr:row>86</xdr:row>
      <xdr:rowOff>161924</xdr:rowOff>
    </xdr:from>
    <xdr:to>
      <xdr:col>3</xdr:col>
      <xdr:colOff>1114424</xdr:colOff>
      <xdr:row>88</xdr:row>
      <xdr:rowOff>28574</xdr:rowOff>
    </xdr:to>
    <xdr:sp macro="" textlink="">
      <xdr:nvSpPr>
        <xdr:cNvPr id="16" name="Arrow: Left 15">
          <a:extLst>
            <a:ext uri="{FF2B5EF4-FFF2-40B4-BE49-F238E27FC236}">
              <a16:creationId xmlns:a16="http://schemas.microsoft.com/office/drawing/2014/main" id="{AB1A3A2F-0ACC-457E-B367-B72FA8FEAD4C}"/>
            </a:ext>
          </a:extLst>
        </xdr:cNvPr>
        <xdr:cNvSpPr/>
      </xdr:nvSpPr>
      <xdr:spPr>
        <a:xfrm>
          <a:off x="1438274" y="16354424"/>
          <a:ext cx="1000125" cy="24765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4</xdr:col>
      <xdr:colOff>325754</xdr:colOff>
      <xdr:row>86</xdr:row>
      <xdr:rowOff>173355</xdr:rowOff>
    </xdr:from>
    <xdr:ext cx="5229226" cy="749821"/>
    <xdr:sp macro="" textlink="">
      <xdr:nvSpPr>
        <xdr:cNvPr id="17" name="TextBox 16">
          <a:extLst>
            <a:ext uri="{FF2B5EF4-FFF2-40B4-BE49-F238E27FC236}">
              <a16:creationId xmlns:a16="http://schemas.microsoft.com/office/drawing/2014/main" id="{05ADE216-8197-466B-B5EA-E3B679446FB0}"/>
            </a:ext>
          </a:extLst>
        </xdr:cNvPr>
        <xdr:cNvSpPr txBox="1"/>
      </xdr:nvSpPr>
      <xdr:spPr>
        <a:xfrm>
          <a:off x="6288404" y="17375505"/>
          <a:ext cx="5229226" cy="749821"/>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This is the amount you will need to request in a private loan to cover your tuition, fees, living expenses, and clinical travel request for the fall 2026, spring 2027, and summer 2027 semesters.   </a:t>
          </a:r>
        </a:p>
      </xdr:txBody>
    </xdr:sp>
    <xdr:clientData/>
  </xdr:oneCellAnchor>
  <xdr:oneCellAnchor>
    <xdr:from>
      <xdr:col>7</xdr:col>
      <xdr:colOff>0</xdr:colOff>
      <xdr:row>76</xdr:row>
      <xdr:rowOff>47625</xdr:rowOff>
    </xdr:from>
    <xdr:ext cx="8001000" cy="876300"/>
    <xdr:sp macro="" textlink="">
      <xdr:nvSpPr>
        <xdr:cNvPr id="18" name="TextBox 17">
          <a:extLst>
            <a:ext uri="{FF2B5EF4-FFF2-40B4-BE49-F238E27FC236}">
              <a16:creationId xmlns:a16="http://schemas.microsoft.com/office/drawing/2014/main" id="{6F345100-2E3E-4AE6-8992-EA93B4281EE1}"/>
            </a:ext>
          </a:extLst>
        </xdr:cNvPr>
        <xdr:cNvSpPr txBox="1"/>
      </xdr:nvSpPr>
      <xdr:spPr>
        <a:xfrm>
          <a:off x="8972550" y="14963775"/>
          <a:ext cx="8001000" cy="876300"/>
        </a:xfrm>
        <a:prstGeom prst="rect">
          <a:avLst/>
        </a:prstGeom>
        <a:solidFill>
          <a:srgbClr val="FFFF00"/>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Please note clinical travel requests will be reviewed prior to the start of each semester.   The maximum you can request is $2,000 per semester.   If the request is for more than what we can approve, we will update the loan and ask your lender to reduce your request by this amount prior to sending the funding.  </a:t>
          </a:r>
        </a:p>
      </xdr:txBody>
    </xdr:sp>
    <xdr:clientData/>
  </xdr:oneCellAnchor>
  <xdr:oneCellAnchor>
    <xdr:from>
      <xdr:col>6</xdr:col>
      <xdr:colOff>523875</xdr:colOff>
      <xdr:row>46</xdr:row>
      <xdr:rowOff>123825</xdr:rowOff>
    </xdr:from>
    <xdr:ext cx="6772275" cy="771525"/>
    <xdr:sp macro="" textlink="">
      <xdr:nvSpPr>
        <xdr:cNvPr id="19" name="TextBox 18">
          <a:extLst>
            <a:ext uri="{FF2B5EF4-FFF2-40B4-BE49-F238E27FC236}">
              <a16:creationId xmlns:a16="http://schemas.microsoft.com/office/drawing/2014/main" id="{384954A9-D14D-4510-AF45-1E1A29C72A39}"/>
            </a:ext>
          </a:extLst>
        </xdr:cNvPr>
        <xdr:cNvSpPr txBox="1"/>
      </xdr:nvSpPr>
      <xdr:spPr>
        <a:xfrm>
          <a:off x="8905875" y="8315325"/>
          <a:ext cx="6772275" cy="771525"/>
        </a:xfrm>
        <a:prstGeom prst="rect">
          <a:avLst/>
        </a:prstGeom>
        <a:solidFill>
          <a:srgbClr val="FFFF00"/>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The amount listed here is based on the $20,500 maximum that can be recieved in the unsubsidized loan.  If your financial aid offer has a different amount, please update cells B:49,C:49, and D:49 with the amounts from your financial aid offer for each semester. </a:t>
          </a:r>
        </a:p>
      </xdr:txBody>
    </xdr:sp>
    <xdr:clientData/>
  </xdr:oneCellAnchor>
  <xdr:twoCellAnchor>
    <xdr:from>
      <xdr:col>5</xdr:col>
      <xdr:colOff>0</xdr:colOff>
      <xdr:row>48</xdr:row>
      <xdr:rowOff>0</xdr:rowOff>
    </xdr:from>
    <xdr:to>
      <xdr:col>6</xdr:col>
      <xdr:colOff>466725</xdr:colOff>
      <xdr:row>48</xdr:row>
      <xdr:rowOff>371475</xdr:rowOff>
    </xdr:to>
    <xdr:sp macro="" textlink="">
      <xdr:nvSpPr>
        <xdr:cNvPr id="20" name="Arrow: Left 19">
          <a:extLst>
            <a:ext uri="{FF2B5EF4-FFF2-40B4-BE49-F238E27FC236}">
              <a16:creationId xmlns:a16="http://schemas.microsoft.com/office/drawing/2014/main" id="{4C265D53-835A-4972-A079-0039F0946578}"/>
            </a:ext>
          </a:extLst>
        </xdr:cNvPr>
        <xdr:cNvSpPr/>
      </xdr:nvSpPr>
      <xdr:spPr>
        <a:xfrm>
          <a:off x="7781925" y="10420350"/>
          <a:ext cx="1076325" cy="37147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6</xdr:col>
      <xdr:colOff>581025</xdr:colOff>
      <xdr:row>19</xdr:row>
      <xdr:rowOff>38100</xdr:rowOff>
    </xdr:from>
    <xdr:ext cx="6591300" cy="1720471"/>
    <xdr:sp macro="" textlink="">
      <xdr:nvSpPr>
        <xdr:cNvPr id="13" name="TextBox 12">
          <a:hlinkClick xmlns:r="http://schemas.openxmlformats.org/officeDocument/2006/relationships" r:id="rId2"/>
          <a:extLst>
            <a:ext uri="{FF2B5EF4-FFF2-40B4-BE49-F238E27FC236}">
              <a16:creationId xmlns:a16="http://schemas.microsoft.com/office/drawing/2014/main" id="{A38D6C4B-F254-4604-9F99-C56633E0CF28}"/>
            </a:ext>
          </a:extLst>
        </xdr:cNvPr>
        <xdr:cNvSpPr txBox="1"/>
      </xdr:nvSpPr>
      <xdr:spPr>
        <a:xfrm>
          <a:off x="8963025" y="3381375"/>
          <a:ext cx="6591300" cy="1720471"/>
        </a:xfrm>
        <a:prstGeom prst="rect">
          <a:avLst/>
        </a:prstGeom>
        <a:solidFill>
          <a:srgbClr val="FFFF00"/>
        </a:solidFill>
        <a:ln>
          <a:noFill/>
        </a:ln>
        <a:effectLst/>
      </xdr:spPr>
      <xdr:txBody>
        <a:bodyPr vertOverflow="clip" horzOverflow="clip" wrap="square" rtlCol="0" anchor="t">
          <a:spAutoFit/>
        </a:bodyPr>
        <a:lstStyle/>
        <a:p>
          <a:pPr eaLnBrk="1" fontAlgn="auto" latinLnBrk="0" hangingPunct="1"/>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If you DO have federal loans or outside scholarships or you WILL need a private loan to cover your living expenses - MOVE TO STEP 3.</a:t>
          </a:r>
        </a:p>
        <a:p>
          <a:pPr eaLnBrk="1" fontAlgn="auto" latinLnBrk="0" hangingPunct="1"/>
          <a:endPar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a:p>
          <a:pPr eaLnBrk="1" fontAlgn="auto" latinLnBrk="0" hangingPunct="1"/>
          <a:r>
            <a:rPr kumimoji="0" lang="en-U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Otherwise, use </a:t>
          </a: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cell E:29</a:t>
          </a: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for the private loan amount</a:t>
          </a:r>
          <a:r>
            <a:rPr kumimoji="0" lang="en-US" sz="12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Also, p</a:t>
          </a:r>
          <a:r>
            <a:rPr lang="en-US" sz="1200" b="0" i="0" baseline="0">
              <a:effectLst/>
              <a:latin typeface="Calibri" panose="020F0502020204030204" pitchFamily="34" charset="0"/>
              <a:ea typeface="Calibri" panose="020F0502020204030204" pitchFamily="34" charset="0"/>
              <a:cs typeface="Calibri" panose="020F0502020204030204" pitchFamily="34" charset="0"/>
            </a:rPr>
            <a:t>lease save this spreadsheet as an Excel workbook and email it to our office at </a:t>
          </a:r>
          <a:r>
            <a:rPr lang="en-US" sz="1200" b="1" i="0" u="sng" baseline="0">
              <a:effectLst/>
              <a:latin typeface="Calibri" panose="020F0502020204030204" pitchFamily="34" charset="0"/>
              <a:ea typeface="Calibri" panose="020F0502020204030204" pitchFamily="34" charset="0"/>
              <a:cs typeface="Calibri" panose="020F0502020204030204" pitchFamily="34" charset="0"/>
            </a:rPr>
            <a:t>SON_finaid@dm.duke.edu</a:t>
          </a:r>
          <a:r>
            <a:rPr lang="en-US" sz="1200" b="1" i="0" baseline="0">
              <a:effectLst/>
              <a:latin typeface="Calibri" panose="020F0502020204030204" pitchFamily="34" charset="0"/>
              <a:ea typeface="Calibri" panose="020F0502020204030204" pitchFamily="34" charset="0"/>
              <a:cs typeface="Calibri" panose="020F0502020204030204" pitchFamily="34" charset="0"/>
            </a:rPr>
            <a:t>, indicating you will only need the loan to cover the amount in cell E:29.  </a:t>
          </a:r>
          <a:r>
            <a:rPr lang="en-US" sz="1200" b="0" i="0" baseline="0">
              <a:effectLst/>
              <a:latin typeface="Calibri" panose="020F0502020204030204" pitchFamily="34" charset="0"/>
              <a:ea typeface="Calibri" panose="020F0502020204030204" pitchFamily="34" charset="0"/>
              <a:cs typeface="Calibri" panose="020F0502020204030204" pitchFamily="34" charset="0"/>
            </a:rPr>
            <a:t>We will need the spreadsheet to confirm the amount of your private loan request when received and to tell your lender how much to send each semester in your loan.  </a:t>
          </a:r>
          <a:endParaRPr lang="en-US" sz="1200" b="0">
            <a:effectLst/>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1</xdr:col>
      <xdr:colOff>0</xdr:colOff>
      <xdr:row>0</xdr:row>
      <xdr:rowOff>0</xdr:rowOff>
    </xdr:from>
    <xdr:ext cx="11572875" cy="311496"/>
    <xdr:sp macro="" textlink="">
      <xdr:nvSpPr>
        <xdr:cNvPr id="21" name="TextBox 20">
          <a:extLst>
            <a:ext uri="{FF2B5EF4-FFF2-40B4-BE49-F238E27FC236}">
              <a16:creationId xmlns:a16="http://schemas.microsoft.com/office/drawing/2014/main" id="{B3B05454-16DD-4FA2-BC6E-D553AB384A93}"/>
            </a:ext>
          </a:extLst>
        </xdr:cNvPr>
        <xdr:cNvSpPr txBox="1"/>
      </xdr:nvSpPr>
      <xdr:spPr>
        <a:xfrm>
          <a:off x="3038475" y="0"/>
          <a:ext cx="11572875" cy="311496"/>
        </a:xfrm>
        <a:prstGeom prst="rect">
          <a:avLst/>
        </a:prstGeom>
        <a:solidFill>
          <a:srgbClr val="FFFF00"/>
        </a:solidFill>
        <a:ln>
          <a:noFill/>
        </a:ln>
        <a:effectLst/>
      </xdr:spPr>
      <xdr:txBody>
        <a:bodyPr vertOverflow="clip" horzOverflow="clip" wrap="square" rtlCol="0" anchor="t">
          <a:spAutoFit/>
        </a:bodyPr>
        <a:lstStyle/>
        <a:p>
          <a:pPr eaLnBrk="1" fontAlgn="auto" latinLnBrk="0" hangingPunct="1"/>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This page is for the 3rd year (Class of 2027) CRNA.  If you are 1st year (Class of 2029) or 2nd year (Class of 2028), please click on the appropriate tab below.  </a:t>
          </a:r>
          <a:endParaRPr lang="en-US" sz="1200">
            <a:effectLst/>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4</xdr:col>
      <xdr:colOff>352425</xdr:colOff>
      <xdr:row>91</xdr:row>
      <xdr:rowOff>95250</xdr:rowOff>
    </xdr:from>
    <xdr:ext cx="5038725" cy="749821"/>
    <xdr:sp macro="" textlink="">
      <xdr:nvSpPr>
        <xdr:cNvPr id="5" name="TextBox 4">
          <a:extLst>
            <a:ext uri="{FF2B5EF4-FFF2-40B4-BE49-F238E27FC236}">
              <a16:creationId xmlns:a16="http://schemas.microsoft.com/office/drawing/2014/main" id="{2DFC6494-0A54-40B0-8902-068468701907}"/>
            </a:ext>
          </a:extLst>
        </xdr:cNvPr>
        <xdr:cNvSpPr txBox="1"/>
      </xdr:nvSpPr>
      <xdr:spPr>
        <a:xfrm>
          <a:off x="6315075" y="18478500"/>
          <a:ext cx="5038725" cy="749821"/>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This is how much will disburse by the lender each semester. Inteest will start accruing on this amount and not the entire amount of the requested loan.  </a:t>
          </a:r>
        </a:p>
      </xdr:txBody>
    </xdr:sp>
    <xdr:clientData/>
  </xdr:oneCellAnchor>
  <xdr:twoCellAnchor>
    <xdr:from>
      <xdr:col>2</xdr:col>
      <xdr:colOff>161925</xdr:colOff>
      <xdr:row>91</xdr:row>
      <xdr:rowOff>114300</xdr:rowOff>
    </xdr:from>
    <xdr:to>
      <xdr:col>4</xdr:col>
      <xdr:colOff>0</xdr:colOff>
      <xdr:row>95</xdr:row>
      <xdr:rowOff>110490</xdr:rowOff>
    </xdr:to>
    <xdr:sp macro="" textlink="">
      <xdr:nvSpPr>
        <xdr:cNvPr id="22" name="Arrow: Left 21">
          <a:extLst>
            <a:ext uri="{FF2B5EF4-FFF2-40B4-BE49-F238E27FC236}">
              <a16:creationId xmlns:a16="http://schemas.microsoft.com/office/drawing/2014/main" id="{3E197804-C4AD-43E2-B3D0-EA5670A85C84}"/>
            </a:ext>
          </a:extLst>
        </xdr:cNvPr>
        <xdr:cNvSpPr/>
      </xdr:nvSpPr>
      <xdr:spPr>
        <a:xfrm>
          <a:off x="4276725" y="17506950"/>
          <a:ext cx="1857375" cy="72009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5ED70-9015-4428-B1F8-D52A473BFEA5}">
  <dimension ref="A1:R97"/>
  <sheetViews>
    <sheetView tabSelected="1" workbookViewId="0">
      <selection activeCell="G17" sqref="G17"/>
    </sheetView>
  </sheetViews>
  <sheetFormatPr defaultRowHeight="14.4" x14ac:dyDescent="0.3"/>
  <cols>
    <col min="1" max="1" width="45.5546875" style="2" customWidth="1"/>
    <col min="2" max="3" width="14.44140625" style="2" bestFit="1" customWidth="1"/>
    <col min="4" max="4" width="17" style="2" customWidth="1"/>
    <col min="5" max="5" width="27.44140625" style="2" customWidth="1"/>
    <col min="6" max="18" width="8.88671875" style="2"/>
  </cols>
  <sheetData>
    <row r="1" spans="1:1" ht="15.6" x14ac:dyDescent="0.3">
      <c r="A1" s="1" t="s">
        <v>0</v>
      </c>
    </row>
    <row r="2" spans="1:1" ht="15.6" x14ac:dyDescent="0.3">
      <c r="A2" s="1" t="s">
        <v>1</v>
      </c>
    </row>
    <row r="11" spans="1:1" hidden="1" x14ac:dyDescent="0.3"/>
    <row r="12" spans="1:1" hidden="1" x14ac:dyDescent="0.3"/>
    <row r="13" spans="1:1" hidden="1" x14ac:dyDescent="0.3"/>
    <row r="14" spans="1:1" hidden="1" x14ac:dyDescent="0.3"/>
    <row r="15" spans="1:1" ht="21" hidden="1" customHeight="1" x14ac:dyDescent="0.3"/>
    <row r="16" spans="1:1" ht="21" x14ac:dyDescent="0.4">
      <c r="A16" s="3" t="s">
        <v>47</v>
      </c>
    </row>
    <row r="17" spans="1:5" ht="21" x14ac:dyDescent="0.4">
      <c r="A17" s="3" t="s">
        <v>47</v>
      </c>
    </row>
    <row r="19" spans="1:5" ht="54.75" customHeight="1" thickBot="1" x14ac:dyDescent="0.35">
      <c r="A19" s="4" t="s">
        <v>50</v>
      </c>
      <c r="B19" s="5" t="s">
        <v>2</v>
      </c>
      <c r="C19" s="5" t="s">
        <v>3</v>
      </c>
      <c r="D19" s="5" t="s">
        <v>4</v>
      </c>
      <c r="E19" s="5" t="s">
        <v>11</v>
      </c>
    </row>
    <row r="20" spans="1:5" ht="16.2" thickBot="1" x14ac:dyDescent="0.35">
      <c r="A20" s="6" t="s">
        <v>5</v>
      </c>
      <c r="B20" s="30">
        <v>37520</v>
      </c>
      <c r="C20" s="30">
        <v>29312.5</v>
      </c>
      <c r="D20" s="30">
        <v>28140</v>
      </c>
      <c r="E20" s="31">
        <f>SUM(B20:D20)</f>
        <v>94972.5</v>
      </c>
    </row>
    <row r="21" spans="1:5" ht="16.2" thickBot="1" x14ac:dyDescent="0.35">
      <c r="A21" s="7" t="s">
        <v>6</v>
      </c>
      <c r="B21" s="32">
        <v>20</v>
      </c>
      <c r="C21" s="32">
        <v>20</v>
      </c>
      <c r="D21" s="32">
        <v>0</v>
      </c>
      <c r="E21" s="31">
        <f t="shared" ref="E21:E26" si="0">SUM(B21:D21)</f>
        <v>40</v>
      </c>
    </row>
    <row r="22" spans="1:5" ht="16.2" thickBot="1" x14ac:dyDescent="0.35">
      <c r="A22" s="7" t="s">
        <v>10</v>
      </c>
      <c r="B22" s="32">
        <v>14</v>
      </c>
      <c r="C22" s="32">
        <v>14</v>
      </c>
      <c r="D22" s="32">
        <v>0</v>
      </c>
      <c r="E22" s="31">
        <f>SUM(B22:D22)</f>
        <v>28</v>
      </c>
    </row>
    <row r="23" spans="1:5" ht="16.2" thickBot="1" x14ac:dyDescent="0.35">
      <c r="A23" s="7" t="s">
        <v>7</v>
      </c>
      <c r="B23" s="32">
        <v>200</v>
      </c>
      <c r="C23" s="32">
        <v>200</v>
      </c>
      <c r="D23" s="32">
        <v>200</v>
      </c>
      <c r="E23" s="31">
        <f t="shared" si="0"/>
        <v>600</v>
      </c>
    </row>
    <row r="24" spans="1:5" ht="16.2" thickBot="1" x14ac:dyDescent="0.35">
      <c r="A24" s="7" t="s">
        <v>8</v>
      </c>
      <c r="B24" s="32">
        <v>500</v>
      </c>
      <c r="C24" s="32">
        <v>0</v>
      </c>
      <c r="D24" s="32">
        <v>0</v>
      </c>
      <c r="E24" s="31">
        <f t="shared" si="0"/>
        <v>500</v>
      </c>
    </row>
    <row r="25" spans="1:5" ht="16.2" thickBot="1" x14ac:dyDescent="0.35">
      <c r="A25" s="7" t="s">
        <v>9</v>
      </c>
      <c r="B25" s="32">
        <v>120</v>
      </c>
      <c r="C25" s="32">
        <v>0</v>
      </c>
      <c r="D25" s="32">
        <v>0</v>
      </c>
      <c r="E25" s="31">
        <f t="shared" si="0"/>
        <v>120</v>
      </c>
    </row>
    <row r="26" spans="1:5" ht="16.2" thickBot="1" x14ac:dyDescent="0.35">
      <c r="A26" s="7" t="s">
        <v>12</v>
      </c>
      <c r="B26" s="32">
        <v>524</v>
      </c>
      <c r="C26" s="32">
        <v>524</v>
      </c>
      <c r="D26" s="32">
        <v>388</v>
      </c>
      <c r="E26" s="31">
        <f t="shared" si="0"/>
        <v>1436</v>
      </c>
    </row>
    <row r="27" spans="1:5" ht="16.2" thickBot="1" x14ac:dyDescent="0.35">
      <c r="A27" s="8" t="s">
        <v>49</v>
      </c>
      <c r="B27" s="33">
        <f>IF(A16="Yes",4290,0)</f>
        <v>0</v>
      </c>
      <c r="C27" s="33">
        <f>IF(B16="Yes",3752,0)</f>
        <v>0</v>
      </c>
      <c r="D27" s="33">
        <v>0</v>
      </c>
      <c r="E27" s="31">
        <f>SUM(B27:D27)</f>
        <v>0</v>
      </c>
    </row>
    <row r="28" spans="1:5" ht="16.2" thickBot="1" x14ac:dyDescent="0.35">
      <c r="A28" s="8" t="s">
        <v>48</v>
      </c>
      <c r="B28" s="33">
        <f>IF(A17="Yes",383,0)</f>
        <v>0</v>
      </c>
      <c r="C28" s="33">
        <v>0</v>
      </c>
      <c r="D28" s="33">
        <v>0</v>
      </c>
      <c r="E28" s="31">
        <f>SUM(B28:D28)</f>
        <v>0</v>
      </c>
    </row>
    <row r="29" spans="1:5" ht="16.2" thickBot="1" x14ac:dyDescent="0.35">
      <c r="A29" s="9" t="s">
        <v>13</v>
      </c>
      <c r="B29" s="35">
        <f>SUM(B20:B28)</f>
        <v>38898</v>
      </c>
      <c r="C29" s="35">
        <f>SUM(C20:C28)</f>
        <v>30070.5</v>
      </c>
      <c r="D29" s="35">
        <f>SUM(D20:D28)</f>
        <v>28728</v>
      </c>
      <c r="E29" s="36">
        <f>SUM(E20:E28)</f>
        <v>97696.5</v>
      </c>
    </row>
    <row r="37" spans="1:5" ht="47.4" thickBot="1" x14ac:dyDescent="0.35">
      <c r="A37" s="4" t="s">
        <v>14</v>
      </c>
      <c r="B37" s="5" t="s">
        <v>2</v>
      </c>
      <c r="C37" s="5" t="s">
        <v>3</v>
      </c>
      <c r="D37" s="5" t="s">
        <v>4</v>
      </c>
      <c r="E37" s="5" t="s">
        <v>19</v>
      </c>
    </row>
    <row r="38" spans="1:5" ht="16.2" thickBot="1" x14ac:dyDescent="0.35">
      <c r="A38" s="25" t="s">
        <v>15</v>
      </c>
      <c r="B38" s="11">
        <v>500</v>
      </c>
      <c r="C38" s="11">
        <v>0</v>
      </c>
      <c r="D38" s="11">
        <v>0</v>
      </c>
      <c r="E38" s="24">
        <f>B38+C38+D38</f>
        <v>500</v>
      </c>
    </row>
    <row r="39" spans="1:5" ht="16.2" thickBot="1" x14ac:dyDescent="0.35">
      <c r="A39" s="10" t="s">
        <v>53</v>
      </c>
      <c r="B39" s="11">
        <v>0</v>
      </c>
      <c r="C39" s="11">
        <v>0</v>
      </c>
      <c r="D39" s="11">
        <v>0</v>
      </c>
      <c r="E39" s="24">
        <f>B39+C39+D39</f>
        <v>0</v>
      </c>
    </row>
    <row r="40" spans="1:5" ht="16.2" hidden="1" thickBot="1" x14ac:dyDescent="0.35">
      <c r="A40" s="25" t="s">
        <v>16</v>
      </c>
      <c r="B40" s="11">
        <v>0</v>
      </c>
      <c r="C40" s="11">
        <v>0</v>
      </c>
      <c r="D40" s="11">
        <v>0</v>
      </c>
      <c r="E40" s="23">
        <f>B40+C40+D40</f>
        <v>0</v>
      </c>
    </row>
    <row r="41" spans="1:5" ht="16.2" thickBot="1" x14ac:dyDescent="0.35">
      <c r="A41" s="12" t="s">
        <v>54</v>
      </c>
      <c r="B41" s="11">
        <v>0</v>
      </c>
      <c r="C41" s="11">
        <v>0</v>
      </c>
      <c r="D41" s="11">
        <v>0</v>
      </c>
      <c r="E41" s="24">
        <f>B41+C41+D41</f>
        <v>0</v>
      </c>
    </row>
    <row r="42" spans="1:5" ht="16.2" thickBot="1" x14ac:dyDescent="0.35">
      <c r="A42" s="9" t="s">
        <v>17</v>
      </c>
      <c r="B42" s="13">
        <f>SUM(B38:B41)</f>
        <v>500</v>
      </c>
      <c r="C42" s="13">
        <f>SUM(C38:C41)</f>
        <v>0</v>
      </c>
      <c r="D42" s="13">
        <f>SUM(D39:D41)</f>
        <v>0</v>
      </c>
      <c r="E42" s="22">
        <f>SUM(E38:E41)</f>
        <v>500</v>
      </c>
    </row>
    <row r="43" spans="1:5" ht="31.8" thickBot="1" x14ac:dyDescent="0.35">
      <c r="A43" s="9" t="s">
        <v>18</v>
      </c>
      <c r="B43" s="22">
        <f>B29-B42</f>
        <v>38398</v>
      </c>
      <c r="C43" s="22">
        <f>C29-C42</f>
        <v>30070.5</v>
      </c>
      <c r="D43" s="22">
        <f>D29-D42</f>
        <v>28728</v>
      </c>
      <c r="E43" s="22">
        <f>E29-E42</f>
        <v>97196.5</v>
      </c>
    </row>
    <row r="50" spans="1:5" ht="31.8" thickBot="1" x14ac:dyDescent="0.35">
      <c r="A50" s="4" t="s">
        <v>32</v>
      </c>
      <c r="B50" s="5" t="s">
        <v>2</v>
      </c>
      <c r="C50" s="5" t="s">
        <v>40</v>
      </c>
      <c r="D50" s="5" t="s">
        <v>4</v>
      </c>
      <c r="E50" s="5" t="s">
        <v>51</v>
      </c>
    </row>
    <row r="51" spans="1:5" ht="31.8" thickBot="1" x14ac:dyDescent="0.35">
      <c r="A51" s="14" t="s">
        <v>21</v>
      </c>
      <c r="B51" s="15">
        <v>6833</v>
      </c>
      <c r="C51" s="15">
        <v>6833</v>
      </c>
      <c r="D51" s="15">
        <v>6834</v>
      </c>
      <c r="E51" s="29">
        <f t="shared" ref="E51" si="1">B51+C51+D51</f>
        <v>20500</v>
      </c>
    </row>
    <row r="52" spans="1:5" ht="16.2" thickBot="1" x14ac:dyDescent="0.35">
      <c r="A52" s="16" t="s">
        <v>22</v>
      </c>
      <c r="B52" s="34">
        <f>B51*0.98943</f>
        <v>6760.7751900000003</v>
      </c>
      <c r="C52" s="34">
        <f>C51*0.98943</f>
        <v>6760.7751900000003</v>
      </c>
      <c r="D52" s="34">
        <f>D51*0.98943</f>
        <v>6761.7646199999999</v>
      </c>
      <c r="E52" s="34">
        <f>ROUNDUP(SUM(B52:D52), 0)</f>
        <v>20284</v>
      </c>
    </row>
    <row r="53" spans="1:5" ht="31.8" thickBot="1" x14ac:dyDescent="0.35">
      <c r="A53" s="9" t="s">
        <v>23</v>
      </c>
      <c r="B53" s="22">
        <f>B43-B52</f>
        <v>31637.22481</v>
      </c>
      <c r="C53" s="22">
        <f>C43-C52</f>
        <v>23309.72481</v>
      </c>
      <c r="D53" s="22">
        <f>D43-D52</f>
        <v>21966.235379999998</v>
      </c>
      <c r="E53" s="28">
        <f>E43-E52</f>
        <v>76912.5</v>
      </c>
    </row>
    <row r="67" spans="1:5" ht="31.8" thickBot="1" x14ac:dyDescent="0.35">
      <c r="A67" s="4" t="s">
        <v>24</v>
      </c>
      <c r="B67" s="5" t="s">
        <v>2</v>
      </c>
      <c r="C67" s="5" t="s">
        <v>3</v>
      </c>
      <c r="D67" s="5" t="s">
        <v>4</v>
      </c>
      <c r="E67" s="5" t="s">
        <v>25</v>
      </c>
    </row>
    <row r="68" spans="1:5" ht="16.2" thickBot="1" x14ac:dyDescent="0.35">
      <c r="A68" s="6" t="s">
        <v>26</v>
      </c>
      <c r="B68" s="17">
        <v>6320</v>
      </c>
      <c r="C68" s="17">
        <v>6320</v>
      </c>
      <c r="D68" s="17">
        <v>6320</v>
      </c>
      <c r="E68" s="23">
        <f t="shared" ref="E68:E70" si="2">B68+C68+D68</f>
        <v>18960</v>
      </c>
    </row>
    <row r="69" spans="1:5" ht="16.2" thickBot="1" x14ac:dyDescent="0.35">
      <c r="A69" s="7" t="s">
        <v>27</v>
      </c>
      <c r="B69" s="11">
        <v>1968</v>
      </c>
      <c r="C69" s="11">
        <v>1968</v>
      </c>
      <c r="D69" s="11">
        <v>1968</v>
      </c>
      <c r="E69" s="24">
        <f t="shared" si="2"/>
        <v>5904</v>
      </c>
    </row>
    <row r="70" spans="1:5" ht="16.2" thickBot="1" x14ac:dyDescent="0.35">
      <c r="A70" s="7" t="s">
        <v>28</v>
      </c>
      <c r="B70" s="11">
        <v>952</v>
      </c>
      <c r="C70" s="11">
        <v>952</v>
      </c>
      <c r="D70" s="11">
        <v>952</v>
      </c>
      <c r="E70" s="24">
        <f t="shared" si="2"/>
        <v>2856</v>
      </c>
    </row>
    <row r="71" spans="1:5" ht="16.2" thickBot="1" x14ac:dyDescent="0.35">
      <c r="A71" s="7" t="s">
        <v>29</v>
      </c>
      <c r="B71" s="11">
        <v>404</v>
      </c>
      <c r="C71" s="11">
        <v>404</v>
      </c>
      <c r="D71" s="11">
        <v>404</v>
      </c>
      <c r="E71" s="24">
        <f>SUM(B71:D71)</f>
        <v>1212</v>
      </c>
    </row>
    <row r="72" spans="1:5" ht="16.2" thickBot="1" x14ac:dyDescent="0.35">
      <c r="A72" s="7" t="s">
        <v>30</v>
      </c>
      <c r="B72" s="11">
        <v>2000</v>
      </c>
      <c r="C72" s="11">
        <v>2000</v>
      </c>
      <c r="D72" s="11">
        <v>2000</v>
      </c>
      <c r="E72" s="24">
        <f>SUM(B72:D72)</f>
        <v>6000</v>
      </c>
    </row>
    <row r="73" spans="1:5" ht="16.2" thickBot="1" x14ac:dyDescent="0.35">
      <c r="A73" s="9" t="s">
        <v>31</v>
      </c>
      <c r="B73" s="22">
        <f>SUM(B68:B72)</f>
        <v>11644</v>
      </c>
      <c r="C73" s="22">
        <f>SUM(C68:C72)</f>
        <v>11644</v>
      </c>
      <c r="D73" s="22">
        <f>SUM(D68:D72)</f>
        <v>11644</v>
      </c>
      <c r="E73" s="22">
        <f>SUM(E68:E72)</f>
        <v>34932</v>
      </c>
    </row>
    <row r="79" spans="1:5" ht="19.5" customHeight="1" x14ac:dyDescent="0.3"/>
    <row r="80" spans="1:5" ht="28.5" customHeight="1" thickBot="1" x14ac:dyDescent="0.35">
      <c r="A80" s="4" t="s">
        <v>33</v>
      </c>
      <c r="B80" s="5" t="s">
        <v>4</v>
      </c>
      <c r="C80" s="5" t="s">
        <v>41</v>
      </c>
    </row>
    <row r="81" spans="1:3" ht="16.2" thickBot="1" x14ac:dyDescent="0.35">
      <c r="A81" s="6" t="s">
        <v>34</v>
      </c>
      <c r="B81" s="17">
        <v>0</v>
      </c>
      <c r="C81" s="23">
        <f>SUM(B81)</f>
        <v>0</v>
      </c>
    </row>
    <row r="90" spans="1:3" ht="31.8" thickBot="1" x14ac:dyDescent="0.35">
      <c r="A90" s="4" t="s">
        <v>35</v>
      </c>
      <c r="B90" s="26">
        <f>E53+E73+C81</f>
        <v>111844.5</v>
      </c>
    </row>
    <row r="93" spans="1:3" ht="15.6" x14ac:dyDescent="0.3">
      <c r="A93" s="1" t="s">
        <v>36</v>
      </c>
      <c r="B93" s="18"/>
      <c r="C93" s="18"/>
    </row>
    <row r="94" spans="1:3" x14ac:dyDescent="0.3">
      <c r="A94" s="18"/>
      <c r="B94" s="18"/>
      <c r="C94" s="18"/>
    </row>
    <row r="95" spans="1:3" x14ac:dyDescent="0.3">
      <c r="A95" s="18" t="s">
        <v>37</v>
      </c>
      <c r="B95" s="27">
        <f>B53+B73</f>
        <v>43281.22481</v>
      </c>
      <c r="C95" s="19"/>
    </row>
    <row r="96" spans="1:3" x14ac:dyDescent="0.3">
      <c r="A96" s="18" t="s">
        <v>38</v>
      </c>
      <c r="B96" s="27">
        <f>ROUNDDOWN((C53+C73),0)</f>
        <v>34953</v>
      </c>
      <c r="C96" s="19"/>
    </row>
    <row r="97" spans="1:3" x14ac:dyDescent="0.3">
      <c r="A97" s="18" t="s">
        <v>39</v>
      </c>
      <c r="B97" s="27">
        <f>D53+D73+C81</f>
        <v>33610.235379999998</v>
      </c>
      <c r="C97" s="19"/>
    </row>
  </sheetData>
  <phoneticPr fontId="12" type="noConversion"/>
  <dataValidations count="5">
    <dataValidation type="list" allowBlank="1" showInputMessage="1" showErrorMessage="1" sqref="A16:A17" xr:uid="{719671CF-4FDE-47BE-8ADF-93DA0BFF6015}">
      <formula1>"Yes, No"</formula1>
    </dataValidation>
    <dataValidation type="whole" allowBlank="1" showInputMessage="1" showErrorMessage="1" errorTitle="Amount Exceeds $2,000" error="Please input a value less than $2,000 as this is the maximum that can be requested each semester.  " sqref="B81" xr:uid="{0E4CF9AB-8175-4737-8E75-24D4E367176F}">
      <formula1>0</formula1>
      <formula2>2000</formula2>
    </dataValidation>
    <dataValidation type="custom" allowBlank="1" showInputMessage="1" showErrorMessage="1" errorTitle="Total Exceeds $11,644" error="Please make updates to your living expenses as the total cannot exceed $11,644 maximum for the semester. " sqref="D68:D72" xr:uid="{E4C39FCE-6796-4AB7-AE0B-4E073D452A3C}">
      <formula1>SUM($D$68:$D$72)&lt;=11644</formula1>
    </dataValidation>
    <dataValidation type="custom" allowBlank="1" showInputMessage="1" showErrorMessage="1" errorTitle="Total Exceeds $11,644" error="Please make updates to your living expenses as the total cannot exceed $11,644 maximum for the semester. _x000a_" sqref="C68:C72" xr:uid="{7053256B-6A5E-4498-A063-B09C96F77F8A}">
      <formula1>SUM($C$68:$C$72)&lt;=11644</formula1>
    </dataValidation>
    <dataValidation type="custom" allowBlank="1" showInputMessage="1" showErrorMessage="1" errorTitle="Total Exceeds $11,644" error="Please make updates to your living expenses as the total cannot exceed $11,644 maximum for the semester. " sqref="B68:B72" xr:uid="{870A8036-C8CE-45CA-86BC-5588D1C82329}">
      <formula1>SUM($B$68:$B$72)&lt;=11644</formula1>
    </dataValidation>
  </dataValidations>
  <pageMargins left="0.7" right="0.7" top="0.75" bottom="0.75" header="0.3" footer="0.3"/>
  <ignoredErrors>
    <ignoredError sqref="C52:D52 B42:E43"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C553E-99A9-4231-8B8F-71634C1D205F}">
  <dimension ref="A1:S95"/>
  <sheetViews>
    <sheetView workbookViewId="0">
      <selection activeCell="F17" sqref="F17"/>
    </sheetView>
  </sheetViews>
  <sheetFormatPr defaultRowHeight="14.4" x14ac:dyDescent="0.3"/>
  <cols>
    <col min="1" max="1" width="45.5546875" style="2" customWidth="1"/>
    <col min="2" max="2" width="14.44140625" style="2" bestFit="1" customWidth="1"/>
    <col min="3" max="3" width="12.44140625" style="2" bestFit="1" customWidth="1"/>
    <col min="4" max="4" width="17" style="2" customWidth="1"/>
    <col min="5" max="5" width="27.44140625" style="2" customWidth="1"/>
    <col min="6" max="19" width="8.88671875" style="2"/>
  </cols>
  <sheetData>
    <row r="1" spans="1:1" ht="15.6" x14ac:dyDescent="0.3">
      <c r="A1" s="1" t="s">
        <v>0</v>
      </c>
    </row>
    <row r="2" spans="1:1" ht="15.6" x14ac:dyDescent="0.3">
      <c r="A2" s="1" t="s">
        <v>1</v>
      </c>
    </row>
    <row r="11" spans="1:1" hidden="1" x14ac:dyDescent="0.3"/>
    <row r="12" spans="1:1" hidden="1" x14ac:dyDescent="0.3"/>
    <row r="13" spans="1:1" hidden="1" x14ac:dyDescent="0.3"/>
    <row r="14" spans="1:1" hidden="1" x14ac:dyDescent="0.3"/>
    <row r="15" spans="1:1" hidden="1" x14ac:dyDescent="0.3"/>
    <row r="16" spans="1:1" ht="21" x14ac:dyDescent="0.4">
      <c r="A16" s="3" t="s">
        <v>47</v>
      </c>
    </row>
    <row r="17" spans="1:5" ht="21" x14ac:dyDescent="0.4">
      <c r="A17" s="3" t="s">
        <v>47</v>
      </c>
    </row>
    <row r="19" spans="1:5" ht="54.75" customHeight="1" thickBot="1" x14ac:dyDescent="0.35">
      <c r="A19" s="4" t="s">
        <v>52</v>
      </c>
      <c r="B19" s="5" t="s">
        <v>2</v>
      </c>
      <c r="C19" s="5" t="s">
        <v>3</v>
      </c>
      <c r="D19" s="5" t="s">
        <v>4</v>
      </c>
      <c r="E19" s="5" t="s">
        <v>11</v>
      </c>
    </row>
    <row r="20" spans="1:5" ht="16.2" thickBot="1" x14ac:dyDescent="0.35">
      <c r="A20" s="6" t="s">
        <v>5</v>
      </c>
      <c r="B20" s="30">
        <v>25795</v>
      </c>
      <c r="C20" s="30">
        <v>21105</v>
      </c>
      <c r="D20" s="30">
        <v>21105</v>
      </c>
      <c r="E20" s="31">
        <f t="shared" ref="E20:E27" si="0">SUM(B20:D20)</f>
        <v>68005</v>
      </c>
    </row>
    <row r="21" spans="1:5" ht="16.2" thickBot="1" x14ac:dyDescent="0.35">
      <c r="A21" s="7" t="s">
        <v>6</v>
      </c>
      <c r="B21" s="32">
        <v>20</v>
      </c>
      <c r="C21" s="32">
        <v>20</v>
      </c>
      <c r="D21" s="32">
        <v>0</v>
      </c>
      <c r="E21" s="31">
        <f t="shared" si="0"/>
        <v>40</v>
      </c>
    </row>
    <row r="22" spans="1:5" ht="16.2" thickBot="1" x14ac:dyDescent="0.35">
      <c r="A22" s="7" t="s">
        <v>10</v>
      </c>
      <c r="B22" s="32">
        <v>14</v>
      </c>
      <c r="C22" s="32">
        <v>14</v>
      </c>
      <c r="D22" s="32">
        <v>0</v>
      </c>
      <c r="E22" s="31">
        <f t="shared" si="0"/>
        <v>28</v>
      </c>
    </row>
    <row r="23" spans="1:5" ht="16.2" thickBot="1" x14ac:dyDescent="0.35">
      <c r="A23" s="7" t="s">
        <v>7</v>
      </c>
      <c r="B23" s="32">
        <v>200</v>
      </c>
      <c r="C23" s="32">
        <v>200</v>
      </c>
      <c r="D23" s="32">
        <v>200</v>
      </c>
      <c r="E23" s="31">
        <f t="shared" si="0"/>
        <v>600</v>
      </c>
    </row>
    <row r="24" spans="1:5" ht="16.2" thickBot="1" x14ac:dyDescent="0.35">
      <c r="A24" s="7" t="s">
        <v>45</v>
      </c>
      <c r="B24" s="32">
        <v>0</v>
      </c>
      <c r="C24" s="32">
        <v>650</v>
      </c>
      <c r="D24" s="32">
        <v>0</v>
      </c>
      <c r="E24" s="31">
        <f t="shared" si="0"/>
        <v>650</v>
      </c>
    </row>
    <row r="25" spans="1:5" ht="16.2" thickBot="1" x14ac:dyDescent="0.35">
      <c r="A25" s="7" t="s">
        <v>46</v>
      </c>
      <c r="B25" s="32">
        <v>0</v>
      </c>
      <c r="C25" s="32">
        <v>300</v>
      </c>
      <c r="D25" s="32">
        <v>0</v>
      </c>
      <c r="E25" s="31">
        <f t="shared" si="0"/>
        <v>300</v>
      </c>
    </row>
    <row r="26" spans="1:5" ht="16.2" thickBot="1" x14ac:dyDescent="0.35">
      <c r="A26" s="7" t="s">
        <v>12</v>
      </c>
      <c r="B26" s="32">
        <v>524</v>
      </c>
      <c r="C26" s="32">
        <v>524</v>
      </c>
      <c r="D26" s="32">
        <v>388</v>
      </c>
      <c r="E26" s="31">
        <f t="shared" si="0"/>
        <v>1436</v>
      </c>
    </row>
    <row r="27" spans="1:5" ht="16.2" thickBot="1" x14ac:dyDescent="0.35">
      <c r="A27" s="8" t="s">
        <v>49</v>
      </c>
      <c r="B27" s="33">
        <f>IF(A16="Yes",4290,0)</f>
        <v>0</v>
      </c>
      <c r="C27" s="33">
        <f>IF(B16="Yes",3752,0)</f>
        <v>0</v>
      </c>
      <c r="D27" s="33">
        <v>0</v>
      </c>
      <c r="E27" s="31">
        <f t="shared" si="0"/>
        <v>0</v>
      </c>
    </row>
    <row r="28" spans="1:5" ht="16.2" thickBot="1" x14ac:dyDescent="0.35">
      <c r="A28" s="8" t="s">
        <v>48</v>
      </c>
      <c r="B28" s="33">
        <f>IF(A17="Yes",383,0)</f>
        <v>0</v>
      </c>
      <c r="C28" s="33">
        <v>0</v>
      </c>
      <c r="D28" s="33">
        <v>0</v>
      </c>
      <c r="E28" s="31">
        <f>SUM(B28:D28)</f>
        <v>0</v>
      </c>
    </row>
    <row r="29" spans="1:5" ht="16.2" thickBot="1" x14ac:dyDescent="0.35">
      <c r="A29" s="9" t="s">
        <v>13</v>
      </c>
      <c r="B29" s="35">
        <f>SUM(B20:B28)</f>
        <v>26553</v>
      </c>
      <c r="C29" s="35">
        <f>SUM(C20:C28)</f>
        <v>22813</v>
      </c>
      <c r="D29" s="35">
        <f>SUM(D20:D28)</f>
        <v>21693</v>
      </c>
      <c r="E29" s="36">
        <f>SUM(E20:E28)</f>
        <v>71059</v>
      </c>
    </row>
    <row r="30" spans="1:5" hidden="1" x14ac:dyDescent="0.3"/>
    <row r="34" spans="1:5" hidden="1" x14ac:dyDescent="0.3"/>
    <row r="35" spans="1:5" hidden="1" x14ac:dyDescent="0.3"/>
    <row r="37" spans="1:5" ht="47.4" thickBot="1" x14ac:dyDescent="0.35">
      <c r="A37" s="4" t="s">
        <v>14</v>
      </c>
      <c r="B37" s="5" t="s">
        <v>2</v>
      </c>
      <c r="C37" s="5" t="s">
        <v>3</v>
      </c>
      <c r="D37" s="5" t="s">
        <v>4</v>
      </c>
      <c r="E37" s="5" t="s">
        <v>19</v>
      </c>
    </row>
    <row r="38" spans="1:5" ht="16.2" thickBot="1" x14ac:dyDescent="0.35">
      <c r="A38" s="10" t="s">
        <v>53</v>
      </c>
      <c r="B38" s="11">
        <v>0</v>
      </c>
      <c r="C38" s="11">
        <v>0</v>
      </c>
      <c r="D38" s="11">
        <v>0</v>
      </c>
      <c r="E38" s="24">
        <f>B38+C38+D38</f>
        <v>0</v>
      </c>
    </row>
    <row r="39" spans="1:5" ht="16.2" thickBot="1" x14ac:dyDescent="0.35">
      <c r="A39" s="12" t="s">
        <v>54</v>
      </c>
      <c r="B39" s="11">
        <v>0</v>
      </c>
      <c r="C39" s="11">
        <v>0</v>
      </c>
      <c r="D39" s="11">
        <v>0</v>
      </c>
      <c r="E39" s="24">
        <f>B39+C39+D39</f>
        <v>0</v>
      </c>
    </row>
    <row r="40" spans="1:5" ht="16.2" thickBot="1" x14ac:dyDescent="0.35">
      <c r="A40" s="9" t="s">
        <v>17</v>
      </c>
      <c r="B40" s="22">
        <f>SUM(B38:B39)</f>
        <v>0</v>
      </c>
      <c r="C40" s="22">
        <f>SUM(C38:C39)</f>
        <v>0</v>
      </c>
      <c r="D40" s="22">
        <f>SUM(D38:D39)</f>
        <v>0</v>
      </c>
      <c r="E40" s="22">
        <f>SUM(E38:E39)</f>
        <v>0</v>
      </c>
    </row>
    <row r="41" spans="1:5" ht="31.8" thickBot="1" x14ac:dyDescent="0.35">
      <c r="A41" s="9" t="s">
        <v>18</v>
      </c>
      <c r="B41" s="20">
        <f>B29-B40</f>
        <v>26553</v>
      </c>
      <c r="C41" s="20">
        <f>C29-C40</f>
        <v>22813</v>
      </c>
      <c r="D41" s="20">
        <f>D29-D40</f>
        <v>21693</v>
      </c>
      <c r="E41" s="20">
        <f>E29-E40</f>
        <v>71059</v>
      </c>
    </row>
    <row r="46" spans="1:5" hidden="1" x14ac:dyDescent="0.3"/>
    <row r="48" spans="1:5" ht="31.8" thickBot="1" x14ac:dyDescent="0.35">
      <c r="A48" s="4" t="s">
        <v>32</v>
      </c>
      <c r="B48" s="5" t="s">
        <v>2</v>
      </c>
      <c r="C48" s="5" t="s">
        <v>44</v>
      </c>
      <c r="D48" s="5" t="s">
        <v>4</v>
      </c>
      <c r="E48" s="5" t="s">
        <v>20</v>
      </c>
    </row>
    <row r="49" spans="1:5" ht="31.8" thickBot="1" x14ac:dyDescent="0.35">
      <c r="A49" s="14" t="s">
        <v>21</v>
      </c>
      <c r="B49" s="15">
        <v>6833</v>
      </c>
      <c r="C49" s="15">
        <v>6833</v>
      </c>
      <c r="D49" s="15">
        <v>6834</v>
      </c>
      <c r="E49" s="29">
        <f>B49+C49+D49</f>
        <v>20500</v>
      </c>
    </row>
    <row r="50" spans="1:5" ht="16.2" thickBot="1" x14ac:dyDescent="0.35">
      <c r="A50" s="16" t="s">
        <v>22</v>
      </c>
      <c r="B50" s="34">
        <f>B49*0.98943</f>
        <v>6760.7751900000003</v>
      </c>
      <c r="C50" s="34">
        <f>C49*0.98943</f>
        <v>6760.7751900000003</v>
      </c>
      <c r="D50" s="34">
        <f>D49*0.98943</f>
        <v>6761.7646199999999</v>
      </c>
      <c r="E50" s="34">
        <f>ROUNDUP(SUM(B50:D50), 0)</f>
        <v>20284</v>
      </c>
    </row>
    <row r="51" spans="1:5" ht="31.8" thickBot="1" x14ac:dyDescent="0.35">
      <c r="A51" s="9" t="s">
        <v>23</v>
      </c>
      <c r="B51" s="37">
        <f>B41-B50</f>
        <v>19792.22481</v>
      </c>
      <c r="C51" s="37">
        <f>C41-C50</f>
        <v>16052.22481</v>
      </c>
      <c r="D51" s="37">
        <f>D41-D50</f>
        <v>14931.23538</v>
      </c>
      <c r="E51" s="38">
        <f>E41-E50</f>
        <v>50775</v>
      </c>
    </row>
    <row r="65" spans="1:5" ht="31.8" thickBot="1" x14ac:dyDescent="0.35">
      <c r="A65" s="4" t="s">
        <v>24</v>
      </c>
      <c r="B65" s="5" t="s">
        <v>2</v>
      </c>
      <c r="C65" s="5" t="s">
        <v>3</v>
      </c>
      <c r="D65" s="5" t="s">
        <v>4</v>
      </c>
      <c r="E65" s="5" t="s">
        <v>25</v>
      </c>
    </row>
    <row r="66" spans="1:5" ht="16.2" thickBot="1" x14ac:dyDescent="0.35">
      <c r="A66" s="6" t="s">
        <v>26</v>
      </c>
      <c r="B66" s="17">
        <v>6320</v>
      </c>
      <c r="C66" s="17">
        <v>6320</v>
      </c>
      <c r="D66" s="17">
        <v>6320</v>
      </c>
      <c r="E66" s="23">
        <f>B66+C66+D66</f>
        <v>18960</v>
      </c>
    </row>
    <row r="67" spans="1:5" ht="16.2" thickBot="1" x14ac:dyDescent="0.35">
      <c r="A67" s="7" t="s">
        <v>27</v>
      </c>
      <c r="B67" s="11">
        <v>1968</v>
      </c>
      <c r="C67" s="11">
        <v>1968</v>
      </c>
      <c r="D67" s="11">
        <v>1968</v>
      </c>
      <c r="E67" s="24">
        <f>B67+C67+D67</f>
        <v>5904</v>
      </c>
    </row>
    <row r="68" spans="1:5" ht="16.2" thickBot="1" x14ac:dyDescent="0.35">
      <c r="A68" s="7" t="s">
        <v>28</v>
      </c>
      <c r="B68" s="11">
        <v>952</v>
      </c>
      <c r="C68" s="11">
        <v>952</v>
      </c>
      <c r="D68" s="11">
        <v>952</v>
      </c>
      <c r="E68" s="24">
        <f>B68+C68+D68</f>
        <v>2856</v>
      </c>
    </row>
    <row r="69" spans="1:5" ht="16.2" thickBot="1" x14ac:dyDescent="0.35">
      <c r="A69" s="7" t="s">
        <v>29</v>
      </c>
      <c r="B69" s="11">
        <v>404</v>
      </c>
      <c r="C69" s="11">
        <v>404</v>
      </c>
      <c r="D69" s="11">
        <v>404</v>
      </c>
      <c r="E69" s="24">
        <f>SUM(B69:D69)</f>
        <v>1212</v>
      </c>
    </row>
    <row r="70" spans="1:5" ht="16.2" thickBot="1" x14ac:dyDescent="0.35">
      <c r="A70" s="7" t="s">
        <v>30</v>
      </c>
      <c r="B70" s="11">
        <v>2000</v>
      </c>
      <c r="C70" s="11">
        <v>2000</v>
      </c>
      <c r="D70" s="11">
        <v>2000</v>
      </c>
      <c r="E70" s="24">
        <f>SUM(B70:D70)</f>
        <v>6000</v>
      </c>
    </row>
    <row r="71" spans="1:5" ht="16.2" thickBot="1" x14ac:dyDescent="0.35">
      <c r="A71" s="9" t="s">
        <v>31</v>
      </c>
      <c r="B71" s="22">
        <f>SUM(B66:B70)</f>
        <v>11644</v>
      </c>
      <c r="C71" s="22">
        <f>SUM(C66:C70)</f>
        <v>11644</v>
      </c>
      <c r="D71" s="22">
        <f>SUM(D66:D70)</f>
        <v>11644</v>
      </c>
      <c r="E71" s="22">
        <f>SUM(E66:E70)</f>
        <v>34932</v>
      </c>
    </row>
    <row r="76" spans="1:5" hidden="1" x14ac:dyDescent="0.3"/>
    <row r="78" spans="1:5" ht="31.5" customHeight="1" thickBot="1" x14ac:dyDescent="0.35">
      <c r="A78" s="4" t="s">
        <v>33</v>
      </c>
      <c r="B78" s="5" t="s">
        <v>2</v>
      </c>
      <c r="C78" s="5" t="s">
        <v>3</v>
      </c>
      <c r="D78" s="5" t="s">
        <v>4</v>
      </c>
      <c r="E78" s="5" t="s">
        <v>43</v>
      </c>
    </row>
    <row r="79" spans="1:5" ht="28.5" customHeight="1" thickBot="1" x14ac:dyDescent="0.35">
      <c r="A79" s="6" t="s">
        <v>34</v>
      </c>
      <c r="B79" s="17">
        <v>0</v>
      </c>
      <c r="C79" s="17">
        <v>0</v>
      </c>
      <c r="D79" s="17">
        <v>0</v>
      </c>
      <c r="E79" s="23">
        <f>SUM(B79:D79)</f>
        <v>0</v>
      </c>
    </row>
    <row r="88" spans="1:3" ht="31.8" thickBot="1" x14ac:dyDescent="0.35">
      <c r="A88" s="4" t="s">
        <v>35</v>
      </c>
      <c r="B88" s="26">
        <f>E51+E71+E79</f>
        <v>85707</v>
      </c>
    </row>
    <row r="91" spans="1:3" ht="15.6" x14ac:dyDescent="0.3">
      <c r="A91" s="1" t="s">
        <v>36</v>
      </c>
      <c r="B91" s="18"/>
      <c r="C91" s="18"/>
    </row>
    <row r="92" spans="1:3" x14ac:dyDescent="0.3">
      <c r="A92" s="18"/>
      <c r="B92" s="18"/>
      <c r="C92" s="18"/>
    </row>
    <row r="93" spans="1:3" x14ac:dyDescent="0.3">
      <c r="A93" s="18" t="s">
        <v>37</v>
      </c>
      <c r="B93" s="27">
        <f>B51+B71+B79</f>
        <v>31436.22481</v>
      </c>
    </row>
    <row r="94" spans="1:3" x14ac:dyDescent="0.3">
      <c r="A94" s="18" t="s">
        <v>42</v>
      </c>
      <c r="B94" s="27">
        <f>ROUNDDOWN((C51+C71+C79),0)</f>
        <v>27696</v>
      </c>
    </row>
    <row r="95" spans="1:3" x14ac:dyDescent="0.3">
      <c r="A95" s="18" t="s">
        <v>39</v>
      </c>
      <c r="B95" s="27">
        <f>D51+D71+D79</f>
        <v>26575.235379999998</v>
      </c>
    </row>
  </sheetData>
  <sheetProtection algorithmName="SHA-512" hashValue="xj2+we4CAOk9wxHhbk8vvp+u6G+nbEI4S7XdX+f5z2s8MOPhgcOTqhs2Sg1npgvJU9eCse4h1p+87s0+0FODPg==" saltValue="hr7Rif3PI4uoSAqatB9eMw==" spinCount="100000" sheet="1" objects="1" scenarios="1"/>
  <dataValidations count="7">
    <dataValidation type="list" allowBlank="1" showInputMessage="1" showErrorMessage="1" sqref="A16:A17" xr:uid="{719671CF-4FDE-47BE-8ADF-93DA0BFF6015}">
      <formula1>"Yes, No"</formula1>
    </dataValidation>
    <dataValidation type="whole" allowBlank="1" showInputMessage="1" showErrorMessage="1" error="Please input a value less than $2,000 as this is the maximum that can be requested each semester.  " sqref="C79:D79" xr:uid="{7C19040D-358A-44C5-817B-ED5E7110E2D3}">
      <formula1>0</formula1>
      <formula2>2000</formula2>
    </dataValidation>
    <dataValidation type="custom" allowBlank="1" showInputMessage="1" showErrorMessage="1" errorTitle="Total Exceeds $11,644" error="Please make updates to your living expenses as the total cannot exceed $11,644 maximum for the semester. " sqref="B66:B70" xr:uid="{317BD7FF-F3D9-4AB2-B90A-5DE7747B9A34}">
      <formula1>SUM($B$66:$B$70)&lt;=11644</formula1>
    </dataValidation>
    <dataValidation type="custom" allowBlank="1" showInputMessage="1" showErrorMessage="1" errorTitle="Total Exceeds $11,644" error="Please make updates to your living expenses as the total cannot exceed $11,644 maximum for the semester. " sqref="D66:D70" xr:uid="{37BC707B-C25A-470F-97D6-2D12E508FBB8}">
      <formula1>SUM($D$66:$D$70)&lt;=11644</formula1>
    </dataValidation>
    <dataValidation type="custom" allowBlank="1" showInputMessage="1" showErrorMessage="1" errorTitle="Total Exceeds $11,644" error="Please make updates to your living expenses as the total cannot exceed $11,644 maximum for the semester. " sqref="C66:C70" xr:uid="{6F23A6E4-4BD8-4FF1-B603-9E9FE5F7DC0D}">
      <formula1>SUM($C$66:$C$70)&lt;=11644</formula1>
    </dataValidation>
    <dataValidation type="whole" allowBlank="1" showInputMessage="1" showErrorMessage="1" sqref="E79" xr:uid="{AB73A798-12D9-41D6-B070-95F5F5321CC6}">
      <formula1>0</formula1>
      <formula2>6000</formula2>
    </dataValidation>
    <dataValidation type="whole" allowBlank="1" showInputMessage="1" showErrorMessage="1" errorTitle="Amount Exceeds $2,000 " error="Please input a value less than $2,000 as this is the maximum that can be requested each semester.  " sqref="B79" xr:uid="{24652EF8-C529-4231-BEDF-1676D972885E}">
      <formula1>0</formula1>
      <formula2>2000</formula2>
    </dataValidation>
  </dataValidations>
  <pageMargins left="0.7" right="0.7" top="0.75" bottom="0.75" header="0.3" footer="0.3"/>
  <ignoredErrors>
    <ignoredError sqref="E79 B50:D50"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E8A32-1B50-404C-9034-BECD4C2D963D}">
  <dimension ref="A1:S95"/>
  <sheetViews>
    <sheetView zoomScaleNormal="100" workbookViewId="0">
      <selection activeCell="E20" sqref="E20"/>
    </sheetView>
  </sheetViews>
  <sheetFormatPr defaultRowHeight="14.4" x14ac:dyDescent="0.3"/>
  <cols>
    <col min="1" max="1" width="45.5546875" style="2" customWidth="1"/>
    <col min="2" max="2" width="14.44140625" style="2" bestFit="1" customWidth="1"/>
    <col min="3" max="3" width="12.44140625" style="2" bestFit="1" customWidth="1"/>
    <col min="4" max="4" width="17" style="2" customWidth="1"/>
    <col min="5" max="5" width="27.44140625" style="2" customWidth="1"/>
    <col min="6" max="19" width="8.88671875" style="2"/>
  </cols>
  <sheetData>
    <row r="1" spans="1:1" ht="15.6" x14ac:dyDescent="0.3">
      <c r="A1" s="1" t="s">
        <v>0</v>
      </c>
    </row>
    <row r="2" spans="1:1" ht="15.6" x14ac:dyDescent="0.3">
      <c r="A2" s="1" t="s">
        <v>1</v>
      </c>
    </row>
    <row r="11" spans="1:1" hidden="1" x14ac:dyDescent="0.3"/>
    <row r="12" spans="1:1" hidden="1" x14ac:dyDescent="0.3"/>
    <row r="13" spans="1:1" hidden="1" x14ac:dyDescent="0.3"/>
    <row r="14" spans="1:1" hidden="1" x14ac:dyDescent="0.3"/>
    <row r="15" spans="1:1" hidden="1" x14ac:dyDescent="0.3"/>
    <row r="16" spans="1:1" ht="21" x14ac:dyDescent="0.4">
      <c r="A16" s="3" t="s">
        <v>47</v>
      </c>
    </row>
    <row r="17" spans="1:5" ht="21" x14ac:dyDescent="0.4">
      <c r="A17" s="3" t="s">
        <v>47</v>
      </c>
    </row>
    <row r="19" spans="1:5" ht="54.75" customHeight="1" thickBot="1" x14ac:dyDescent="0.35">
      <c r="A19" s="4" t="s">
        <v>52</v>
      </c>
      <c r="B19" s="5" t="s">
        <v>2</v>
      </c>
      <c r="C19" s="5" t="s">
        <v>3</v>
      </c>
      <c r="D19" s="5" t="s">
        <v>4</v>
      </c>
      <c r="E19" s="5" t="s">
        <v>11</v>
      </c>
    </row>
    <row r="20" spans="1:5" ht="16.2" thickBot="1" x14ac:dyDescent="0.35">
      <c r="A20" s="6" t="s">
        <v>5</v>
      </c>
      <c r="B20" s="30">
        <v>14070</v>
      </c>
      <c r="C20" s="30">
        <v>14070</v>
      </c>
      <c r="D20" s="30">
        <v>7035</v>
      </c>
      <c r="E20" s="31">
        <f t="shared" ref="E20:E27" si="0">SUM(B20:D20)</f>
        <v>35175</v>
      </c>
    </row>
    <row r="21" spans="1:5" ht="16.2" thickBot="1" x14ac:dyDescent="0.35">
      <c r="A21" s="7" t="s">
        <v>6</v>
      </c>
      <c r="B21" s="32">
        <v>20</v>
      </c>
      <c r="C21" s="32">
        <v>20</v>
      </c>
      <c r="D21" s="32">
        <v>0</v>
      </c>
      <c r="E21" s="31">
        <f t="shared" si="0"/>
        <v>40</v>
      </c>
    </row>
    <row r="22" spans="1:5" ht="16.2" thickBot="1" x14ac:dyDescent="0.35">
      <c r="A22" s="7" t="s">
        <v>10</v>
      </c>
      <c r="B22" s="32">
        <v>14</v>
      </c>
      <c r="C22" s="32">
        <v>14</v>
      </c>
      <c r="D22" s="32">
        <v>0</v>
      </c>
      <c r="E22" s="31">
        <f t="shared" si="0"/>
        <v>28</v>
      </c>
    </row>
    <row r="23" spans="1:5" ht="16.2" thickBot="1" x14ac:dyDescent="0.35">
      <c r="A23" s="7" t="s">
        <v>7</v>
      </c>
      <c r="B23" s="32">
        <v>200</v>
      </c>
      <c r="C23" s="32">
        <v>200</v>
      </c>
      <c r="D23" s="32">
        <v>200</v>
      </c>
      <c r="E23" s="31">
        <f t="shared" si="0"/>
        <v>600</v>
      </c>
    </row>
    <row r="24" spans="1:5" ht="16.2" hidden="1" thickBot="1" x14ac:dyDescent="0.35">
      <c r="A24" s="7" t="s">
        <v>8</v>
      </c>
      <c r="B24" s="32">
        <v>0</v>
      </c>
      <c r="C24" s="32">
        <v>0</v>
      </c>
      <c r="D24" s="32">
        <v>0</v>
      </c>
      <c r="E24" s="31">
        <f t="shared" si="0"/>
        <v>0</v>
      </c>
    </row>
    <row r="25" spans="1:5" ht="16.2" hidden="1" thickBot="1" x14ac:dyDescent="0.35">
      <c r="A25" s="7" t="s">
        <v>9</v>
      </c>
      <c r="B25" s="32">
        <v>0</v>
      </c>
      <c r="C25" s="32">
        <v>0</v>
      </c>
      <c r="D25" s="32">
        <v>0</v>
      </c>
      <c r="E25" s="31">
        <f t="shared" si="0"/>
        <v>0</v>
      </c>
    </row>
    <row r="26" spans="1:5" ht="16.2" thickBot="1" x14ac:dyDescent="0.35">
      <c r="A26" s="7" t="s">
        <v>12</v>
      </c>
      <c r="B26" s="32">
        <v>524</v>
      </c>
      <c r="C26" s="32">
        <v>524</v>
      </c>
      <c r="D26" s="32">
        <v>388</v>
      </c>
      <c r="E26" s="31">
        <f t="shared" si="0"/>
        <v>1436</v>
      </c>
    </row>
    <row r="27" spans="1:5" ht="16.2" thickBot="1" x14ac:dyDescent="0.35">
      <c r="A27" s="8" t="s">
        <v>49</v>
      </c>
      <c r="B27" s="33">
        <f>IF(A16="Yes",4290,0)</f>
        <v>0</v>
      </c>
      <c r="C27" s="33">
        <f>IF(B16="Yes",3752,0)</f>
        <v>0</v>
      </c>
      <c r="D27" s="33">
        <v>0</v>
      </c>
      <c r="E27" s="31">
        <f t="shared" si="0"/>
        <v>0</v>
      </c>
    </row>
    <row r="28" spans="1:5" ht="16.2" thickBot="1" x14ac:dyDescent="0.35">
      <c r="A28" s="8" t="s">
        <v>48</v>
      </c>
      <c r="B28" s="33">
        <f>IF(A17="Yes",383,0)</f>
        <v>0</v>
      </c>
      <c r="C28" s="33">
        <v>0</v>
      </c>
      <c r="D28" s="33">
        <v>0</v>
      </c>
      <c r="E28" s="31">
        <f>SUM(B28:D28)</f>
        <v>0</v>
      </c>
    </row>
    <row r="29" spans="1:5" ht="16.2" thickBot="1" x14ac:dyDescent="0.35">
      <c r="A29" s="9" t="s">
        <v>13</v>
      </c>
      <c r="B29" s="20">
        <f>SUM(B20:B28)</f>
        <v>14828</v>
      </c>
      <c r="C29" s="20">
        <f>SUM(C20:C28)</f>
        <v>14828</v>
      </c>
      <c r="D29" s="20">
        <f>SUM(D20:D28)</f>
        <v>7623</v>
      </c>
      <c r="E29" s="21">
        <f>SUM(E20:E28)</f>
        <v>37279</v>
      </c>
    </row>
    <row r="30" spans="1:5" hidden="1" x14ac:dyDescent="0.3"/>
    <row r="34" spans="1:5" hidden="1" x14ac:dyDescent="0.3"/>
    <row r="35" spans="1:5" hidden="1" x14ac:dyDescent="0.3"/>
    <row r="37" spans="1:5" ht="47.4" thickBot="1" x14ac:dyDescent="0.35">
      <c r="A37" s="4" t="s">
        <v>14</v>
      </c>
      <c r="B37" s="5" t="s">
        <v>2</v>
      </c>
      <c r="C37" s="5" t="s">
        <v>3</v>
      </c>
      <c r="D37" s="5" t="s">
        <v>4</v>
      </c>
      <c r="E37" s="5" t="s">
        <v>19</v>
      </c>
    </row>
    <row r="38" spans="1:5" ht="16.2" thickBot="1" x14ac:dyDescent="0.35">
      <c r="A38" s="10" t="s">
        <v>53</v>
      </c>
      <c r="B38" s="11">
        <v>0</v>
      </c>
      <c r="C38" s="11">
        <v>0</v>
      </c>
      <c r="D38" s="11">
        <v>0</v>
      </c>
      <c r="E38" s="24">
        <f>B38+C38+D38</f>
        <v>0</v>
      </c>
    </row>
    <row r="39" spans="1:5" ht="16.2" thickBot="1" x14ac:dyDescent="0.35">
      <c r="A39" s="12" t="s">
        <v>54</v>
      </c>
      <c r="B39" s="11">
        <v>0</v>
      </c>
      <c r="C39" s="11">
        <v>0</v>
      </c>
      <c r="D39" s="11">
        <v>0</v>
      </c>
      <c r="E39" s="24">
        <f>B39+C39+D39</f>
        <v>0</v>
      </c>
    </row>
    <row r="40" spans="1:5" ht="16.2" thickBot="1" x14ac:dyDescent="0.35">
      <c r="A40" s="9" t="s">
        <v>17</v>
      </c>
      <c r="B40" s="13">
        <f>SUM(B38:B39)</f>
        <v>0</v>
      </c>
      <c r="C40" s="13">
        <f>SUM(C38:C39)</f>
        <v>0</v>
      </c>
      <c r="D40" s="13">
        <f>SUM(D38:D39)</f>
        <v>0</v>
      </c>
      <c r="E40" s="22">
        <f>SUM(E38:E39)</f>
        <v>0</v>
      </c>
    </row>
    <row r="41" spans="1:5" ht="31.8" thickBot="1" x14ac:dyDescent="0.35">
      <c r="A41" s="9" t="s">
        <v>18</v>
      </c>
      <c r="B41" s="20">
        <f>B29-B40</f>
        <v>14828</v>
      </c>
      <c r="C41" s="20">
        <f>C29-C40</f>
        <v>14828</v>
      </c>
      <c r="D41" s="20">
        <f>D29-D40</f>
        <v>7623</v>
      </c>
      <c r="E41" s="20">
        <f>E29-E40</f>
        <v>37279</v>
      </c>
    </row>
    <row r="46" spans="1:5" hidden="1" x14ac:dyDescent="0.3"/>
    <row r="48" spans="1:5" ht="31.8" thickBot="1" x14ac:dyDescent="0.35">
      <c r="A48" s="4" t="s">
        <v>32</v>
      </c>
      <c r="B48" s="5" t="s">
        <v>2</v>
      </c>
      <c r="C48" s="5" t="s">
        <v>44</v>
      </c>
      <c r="D48" s="5" t="s">
        <v>4</v>
      </c>
      <c r="E48" s="5" t="s">
        <v>51</v>
      </c>
    </row>
    <row r="49" spans="1:5" ht="31.8" thickBot="1" x14ac:dyDescent="0.35">
      <c r="A49" s="14" t="s">
        <v>21</v>
      </c>
      <c r="B49" s="15">
        <v>6833</v>
      </c>
      <c r="C49" s="15">
        <v>6833</v>
      </c>
      <c r="D49" s="15">
        <v>6834</v>
      </c>
      <c r="E49" s="29">
        <f>B49+C49+D49</f>
        <v>20500</v>
      </c>
    </row>
    <row r="50" spans="1:5" ht="16.2" thickBot="1" x14ac:dyDescent="0.35">
      <c r="A50" s="16" t="s">
        <v>22</v>
      </c>
      <c r="B50" s="34">
        <f>B49*0.98943</f>
        <v>6760.7751900000003</v>
      </c>
      <c r="C50" s="34">
        <f>C49*0.98943</f>
        <v>6760.7751900000003</v>
      </c>
      <c r="D50" s="34">
        <f>D49*0.98943</f>
        <v>6761.7646199999999</v>
      </c>
      <c r="E50" s="34">
        <f>ROUNDUP(SUM(B50:D50), 0)</f>
        <v>20284</v>
      </c>
    </row>
    <row r="51" spans="1:5" ht="31.8" thickBot="1" x14ac:dyDescent="0.35">
      <c r="A51" s="9" t="s">
        <v>23</v>
      </c>
      <c r="B51" s="22">
        <f>B41-B50</f>
        <v>8067.2248099999997</v>
      </c>
      <c r="C51" s="22">
        <f>C41-C50</f>
        <v>8067.2248099999997</v>
      </c>
      <c r="D51" s="22">
        <f>D41-D50</f>
        <v>861.23538000000008</v>
      </c>
      <c r="E51" s="28">
        <f>E41-E50</f>
        <v>16995</v>
      </c>
    </row>
    <row r="65" spans="1:5" ht="31.8" thickBot="1" x14ac:dyDescent="0.35">
      <c r="A65" s="4" t="s">
        <v>24</v>
      </c>
      <c r="B65" s="5" t="s">
        <v>2</v>
      </c>
      <c r="C65" s="5" t="s">
        <v>3</v>
      </c>
      <c r="D65" s="5" t="s">
        <v>4</v>
      </c>
      <c r="E65" s="5" t="s">
        <v>25</v>
      </c>
    </row>
    <row r="66" spans="1:5" ht="16.2" thickBot="1" x14ac:dyDescent="0.35">
      <c r="A66" s="6" t="s">
        <v>26</v>
      </c>
      <c r="B66" s="17">
        <v>6320</v>
      </c>
      <c r="C66" s="17">
        <v>6320</v>
      </c>
      <c r="D66" s="17">
        <v>6320</v>
      </c>
      <c r="E66" s="23">
        <f>B66+C66+D66</f>
        <v>18960</v>
      </c>
    </row>
    <row r="67" spans="1:5" ht="16.2" thickBot="1" x14ac:dyDescent="0.35">
      <c r="A67" s="7" t="s">
        <v>27</v>
      </c>
      <c r="B67" s="11">
        <v>1968</v>
      </c>
      <c r="C67" s="11">
        <v>1968</v>
      </c>
      <c r="D67" s="11">
        <v>1968</v>
      </c>
      <c r="E67" s="24">
        <f>B67+C67+D67</f>
        <v>5904</v>
      </c>
    </row>
    <row r="68" spans="1:5" ht="16.2" thickBot="1" x14ac:dyDescent="0.35">
      <c r="A68" s="7" t="s">
        <v>28</v>
      </c>
      <c r="B68" s="11">
        <v>952</v>
      </c>
      <c r="C68" s="11">
        <v>952</v>
      </c>
      <c r="D68" s="11">
        <v>952</v>
      </c>
      <c r="E68" s="24">
        <f>B68+C68+D68</f>
        <v>2856</v>
      </c>
    </row>
    <row r="69" spans="1:5" ht="16.2" thickBot="1" x14ac:dyDescent="0.35">
      <c r="A69" s="7" t="s">
        <v>29</v>
      </c>
      <c r="B69" s="11">
        <v>404</v>
      </c>
      <c r="C69" s="11">
        <v>404</v>
      </c>
      <c r="D69" s="11">
        <v>404</v>
      </c>
      <c r="E69" s="24">
        <f>SUM(B69:D69)</f>
        <v>1212</v>
      </c>
    </row>
    <row r="70" spans="1:5" ht="16.2" thickBot="1" x14ac:dyDescent="0.35">
      <c r="A70" s="7" t="s">
        <v>30</v>
      </c>
      <c r="B70" s="11">
        <v>2000</v>
      </c>
      <c r="C70" s="11">
        <v>2000</v>
      </c>
      <c r="D70" s="11">
        <v>2000</v>
      </c>
      <c r="E70" s="24">
        <f>SUM(B70:D70)</f>
        <v>6000</v>
      </c>
    </row>
    <row r="71" spans="1:5" ht="16.2" thickBot="1" x14ac:dyDescent="0.35">
      <c r="A71" s="9" t="s">
        <v>31</v>
      </c>
      <c r="B71" s="22">
        <f>SUM(B66:B70)</f>
        <v>11644</v>
      </c>
      <c r="C71" s="22">
        <f>SUM(C66:C70)</f>
        <v>11644</v>
      </c>
      <c r="D71" s="22">
        <f>SUM(D66:D70)</f>
        <v>11644</v>
      </c>
      <c r="E71" s="22">
        <f>SUM(E66:E70)</f>
        <v>34932</v>
      </c>
    </row>
    <row r="78" spans="1:5" ht="31.5" customHeight="1" thickBot="1" x14ac:dyDescent="0.35">
      <c r="A78" s="4" t="s">
        <v>33</v>
      </c>
      <c r="B78" s="5" t="s">
        <v>2</v>
      </c>
      <c r="C78" s="5" t="s">
        <v>3</v>
      </c>
      <c r="D78" s="5" t="s">
        <v>4</v>
      </c>
      <c r="E78" s="5" t="s">
        <v>43</v>
      </c>
    </row>
    <row r="79" spans="1:5" ht="28.5" customHeight="1" thickBot="1" x14ac:dyDescent="0.35">
      <c r="A79" s="6" t="s">
        <v>34</v>
      </c>
      <c r="B79" s="17">
        <v>0</v>
      </c>
      <c r="C79" s="17">
        <v>0</v>
      </c>
      <c r="D79" s="17">
        <v>0</v>
      </c>
      <c r="E79" s="23">
        <f>SUM(B79:D79)</f>
        <v>0</v>
      </c>
    </row>
    <row r="88" spans="1:3" ht="31.8" thickBot="1" x14ac:dyDescent="0.35">
      <c r="A88" s="4" t="s">
        <v>35</v>
      </c>
      <c r="B88" s="26">
        <f>E51+E71+E79</f>
        <v>51927</v>
      </c>
    </row>
    <row r="91" spans="1:3" ht="15.6" x14ac:dyDescent="0.3">
      <c r="A91" s="1" t="s">
        <v>36</v>
      </c>
      <c r="B91" s="18"/>
      <c r="C91" s="18"/>
    </row>
    <row r="92" spans="1:3" x14ac:dyDescent="0.3">
      <c r="A92" s="18"/>
      <c r="B92" s="18"/>
      <c r="C92" s="18"/>
    </row>
    <row r="93" spans="1:3" x14ac:dyDescent="0.3">
      <c r="A93" s="18" t="s">
        <v>37</v>
      </c>
      <c r="B93" s="27">
        <f>B51+B71+B79</f>
        <v>19711.22481</v>
      </c>
    </row>
    <row r="94" spans="1:3" x14ac:dyDescent="0.3">
      <c r="A94" s="18" t="s">
        <v>42</v>
      </c>
      <c r="B94" s="27">
        <f>ROUNDDOWN((C51+C71+C79),0)</f>
        <v>19711</v>
      </c>
    </row>
    <row r="95" spans="1:3" x14ac:dyDescent="0.3">
      <c r="A95" s="18" t="s">
        <v>39</v>
      </c>
      <c r="B95" s="27">
        <f>D51+D71+D79</f>
        <v>12505.23538</v>
      </c>
    </row>
  </sheetData>
  <sheetProtection algorithmName="SHA-512" hashValue="C285k2yBL8VHrut7D49ND58gsiBpK+0FMlAYWbFItdAXs8UKBcc0SlRtye/INNbtPPev3XA/JJIWAFQPUfwxeA==" saltValue="o7zRXH5lPAjA/mdYlP4cgw==" spinCount="100000" sheet="1" objects="1" scenarios="1"/>
  <dataValidations count="5">
    <dataValidation type="list" allowBlank="1" showInputMessage="1" showErrorMessage="1" sqref="A16:A17" xr:uid="{719671CF-4FDE-47BE-8ADF-93DA0BFF6015}">
      <formula1>"Yes, No"</formula1>
    </dataValidation>
    <dataValidation type="whole" allowBlank="1" showInputMessage="1" showErrorMessage="1" errorTitle="Amount Exceeds $2,000" error="Please input a value less than $2,000 as this is the maximum that can be requested each semester.  " sqref="B79:D79" xr:uid="{4209ABD1-DCCE-42F8-B697-CDF59380F70A}">
      <formula1>0</formula1>
      <formula2>2000</formula2>
    </dataValidation>
    <dataValidation type="custom" allowBlank="1" showInputMessage="1" showErrorMessage="1" errorTitle="Total Exceeds $11,644" error="Please make updates to your living expenses as the total cannot exceed $11,644 maximum for the semester. " sqref="B66:B70" xr:uid="{96401C5F-3359-4983-856C-CAAD7D1F5660}">
      <formula1>SUM($B$66:$B$70)&lt;=11644</formula1>
    </dataValidation>
    <dataValidation type="custom" allowBlank="1" showInputMessage="1" showErrorMessage="1" errorTitle="Total Exceeds $11,644" error="Please make updates to your living expenses as the total cannot exceed $11,644 maximum for the semester. " sqref="C66:C70" xr:uid="{0D1E1C3A-CB0B-4B1F-84CB-4416EA1E0FDE}">
      <formula1>SUM($C$66:$C$70)&lt;=11644</formula1>
    </dataValidation>
    <dataValidation type="custom" allowBlank="1" showInputMessage="1" showErrorMessage="1" errorTitle="Total Exceeds $11,644" error="Please make updates to your living expenses as the total cannot exceed $11,644 maximum for the semester. _x000a_" sqref="D66:D70" xr:uid="{815B8BBE-3AA2-4EB2-92B1-9A857C1A0301}">
      <formula1>SUM($D$66:$D$70)&lt;=11644</formula1>
    </dataValidation>
  </dataValidations>
  <pageMargins left="0.7" right="0.7" top="0.75" bottom="0.75" header="0.3" footer="0.3"/>
  <ignoredErrors>
    <ignoredError sqref="C50:D50" unlocked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P F G y X B 8 e e S O k A A A A 9 g A A A B I A H A B D b 2 5 m a W c v U G F j a 2 F n Z S 5 4 b W w g o h g A K K A U A A A A A A A A A A A A A A A A A A A A A A A A A A A A h Y 8 x D o I w G I W v Q r r T l h K N I a U M r p K Y E I 1 r U y o 0 w o + h x X I 3 B 4 / k F c Q o 6 u b 4 v v c N 7 9 2 v N 5 6 N b R N c d G 9 N B y m K M E W B B t W V B q o U D e 4 Y r l A m + F a q k 6 x 0 M M l g k 9 G W K a q d O y e E e O + x j 3 H X V 4 R R G p F D v i l U r V u J P r L 5 L 4 c G r J O g N B J 8 / x o j G I 4 W M W Z s i S k n M + S 5 g a / A p r 3 P 9 g f y 9 d C 4 o d d C Q 7 g r O J k j J + 8 P 4 g F Q S w M E F A A C A A g A P F G y 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x R s l w o i k e 4 D g A A A B E A A A A T A B w A R m 9 y b X V s Y X M v U 2 V j d G l v b j E u b S C i G A A o o B Q A A A A A A A A A A A A A A A A A A A A A A A A A A A A r T k 0 u y c z P U w i G 0 I b W A F B L A Q I t A B Q A A g A I A D x R s l w f H n k j p A A A A P Y A A A A S A A A A A A A A A A A A A A A A A A A A A A B D b 2 5 m a W c v U G F j a 2 F n Z S 5 4 b W x Q S w E C L Q A U A A I A C A A 8 U b J c D 8 r p q 6 Q A A A D p A A A A E w A A A A A A A A A A A A A A A A D w A A A A W 0 N v b n R l b n R f V H l w Z X N d L n h t b F B L A Q I t A B Q A A g A I A D x R s 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h r U Q e Y X 4 F R q 8 N l c 9 c n m n T A A A A A A I A A A A A A B B m A A A A A Q A A I A A A A G / t / S w 8 a l y S n O g Y f d D Y / Y z V z f j w 8 L 3 4 r I Q 7 X T C 7 M i D H A A A A A A 6 A A A A A A g A A I A A A A P y Z x 7 s 6 m E q g d V 9 G z + a l X n n D n T L Y 7 Z O y A c / z 5 C 1 n p 0 8 H U A A A A N r 4 u e Y x t / g X V T C + 4 x W 5 i 4 q z S F j 6 z B Z 9 6 u T 4 y N G C H x F k r i 5 X 7 B g D g h 5 T u e / 6 n z B O j + w z 1 B E y Q b k k a e p F U b r K N s s 7 F A 9 k H f W c G b o V s W O 1 9 z R h Q A A A A G V T Y i w A a o T M Q V T C D n m o U 6 E N h r J 3 s l E p s Q T Y R W L A D V F t v i h w A 6 U E f 5 P r j b O 9 9 M 0 F + L H B z b z 0 v L l / d V v N i a o W X l s = < / D a t a M a s h u p > 
</file>

<file path=customXml/itemProps1.xml><?xml version="1.0" encoding="utf-8"?>
<ds:datastoreItem xmlns:ds="http://schemas.openxmlformats.org/officeDocument/2006/customXml" ds:itemID="{62080406-C87B-41CF-B329-5C32A6BD38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1st year (Class of 2029) CRNA </vt:lpstr>
      <vt:lpstr>2nd year (Class of 2028) CRNA </vt:lpstr>
      <vt:lpstr>3rd year (Class of 2027) CRNA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Outlaw</dc:creator>
  <cp:lastModifiedBy>Cecil Outlaw</cp:lastModifiedBy>
  <dcterms:created xsi:type="dcterms:W3CDTF">2026-03-12T13:48:20Z</dcterms:created>
  <dcterms:modified xsi:type="dcterms:W3CDTF">2026-06-09T14:05:50Z</dcterms:modified>
</cp:coreProperties>
</file>